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Matthew\Downloads\"/>
    </mc:Choice>
  </mc:AlternateContent>
  <bookViews>
    <workbookView xWindow="0" yWindow="0" windowWidth="28800" windowHeight="12120" tabRatio="775"/>
  </bookViews>
  <sheets>
    <sheet name="PDP Course Planning Tool" sheetId="1" r:id="rId1"/>
    <sheet name="BBA Degree Checklist" sheetId="4" r:id="rId2"/>
    <sheet name="PDP Course Plan 5 year" sheetId="5" r:id="rId3"/>
    <sheet name="Hide" sheetId="2" state="hidden" r:id="rId4"/>
    <sheet name="Dual Degree" sheetId="6" r:id="rId5"/>
  </sheets>
  <definedNames>
    <definedName name="_xlnm.Print_Area" localSheetId="4">'Dual Degree'!$A$1:$M$92</definedName>
    <definedName name="_xlnm.Print_Area" localSheetId="2">'PDP Course Plan 5 year'!$A$1:$M$82</definedName>
    <definedName name="_xlnm.Print_Area" localSheetId="0">'PDP Course Planning Tool'!$A$1:$N$70</definedName>
    <definedName name="Requirement">'PDP Course Planning Tool'!$B$71:$B$83</definedName>
    <definedName name="Type">'PDP Course Planning Tool'!$C$71:$C$76</definedName>
    <definedName name="Z_1AF295D8_6156_44B0_BDD6_BF963E056357_.wvu.PrintArea" localSheetId="0" hidden="1">'PDP Course Planning Tool'!$A$1:$N$70</definedName>
  </definedNames>
  <calcPr calcId="152511"/>
  <customWorkbookViews>
    <customWorkbookView name="Ross School of Business - Personal View" guid="{1AF295D8-6156-44B0-BDD6-BF963E056357}" mergeInterval="0" personalView="1" maximized="1" windowWidth="1916" windowHeight="855" tabRatio="775" activeSheetId="1"/>
  </customWorkbookViews>
</workbook>
</file>

<file path=xl/calcChain.xml><?xml version="1.0" encoding="utf-8"?>
<calcChain xmlns="http://schemas.openxmlformats.org/spreadsheetml/2006/main">
  <c r="L23" i="4" l="1"/>
  <c r="M23" i="4"/>
  <c r="H92" i="6"/>
  <c r="H91" i="6"/>
  <c r="H90" i="6"/>
  <c r="D90" i="6"/>
  <c r="H82" i="5"/>
  <c r="H81" i="5"/>
  <c r="H80" i="5" s="1"/>
  <c r="D80" i="5"/>
  <c r="D68" i="1"/>
  <c r="H69" i="1"/>
  <c r="H68" i="1"/>
  <c r="L36" i="6" l="1"/>
  <c r="L25" i="6"/>
  <c r="H29" i="6" l="1"/>
  <c r="D29" i="6"/>
  <c r="H88" i="6"/>
  <c r="D88" i="6"/>
  <c r="H76" i="6"/>
  <c r="D76" i="6"/>
  <c r="L71" i="6"/>
  <c r="H64" i="6"/>
  <c r="D64" i="6"/>
  <c r="L59" i="6"/>
  <c r="H52" i="6"/>
  <c r="D52" i="6"/>
  <c r="L47" i="6"/>
  <c r="H40" i="6"/>
  <c r="D40" i="6"/>
  <c r="L61" i="5" l="1"/>
  <c r="H78" i="5"/>
  <c r="D78" i="5"/>
  <c r="H66" i="5"/>
  <c r="D66" i="5"/>
  <c r="H54" i="5"/>
  <c r="D54" i="5"/>
  <c r="L49" i="5"/>
  <c r="H42" i="5"/>
  <c r="D42" i="5"/>
  <c r="L37" i="5"/>
  <c r="H30" i="5"/>
  <c r="D30" i="5"/>
  <c r="L26" i="5"/>
  <c r="D81" i="5" l="1"/>
  <c r="N24" i="4"/>
  <c r="M22" i="4"/>
  <c r="I24" i="4" l="1"/>
  <c r="N22" i="4" l="1"/>
  <c r="I22" i="4" s="1"/>
  <c r="N23" i="4"/>
  <c r="I23" i="4" s="1"/>
  <c r="L22" i="4"/>
  <c r="H66" i="1" l="1"/>
  <c r="D66" i="1"/>
  <c r="H54" i="1"/>
  <c r="D54" i="1"/>
  <c r="L49" i="1"/>
  <c r="H42" i="1"/>
  <c r="D42" i="1"/>
  <c r="L37" i="1"/>
  <c r="H30" i="1"/>
  <c r="D30" i="1"/>
  <c r="L26" i="1"/>
  <c r="D69" i="1" l="1"/>
  <c r="H70" i="1" s="1"/>
</calcChain>
</file>

<file path=xl/sharedStrings.xml><?xml version="1.0" encoding="utf-8"?>
<sst xmlns="http://schemas.openxmlformats.org/spreadsheetml/2006/main" count="553" uniqueCount="142">
  <si>
    <t>Course</t>
  </si>
  <si>
    <t>ACC 300</t>
  </si>
  <si>
    <t>MO 300</t>
  </si>
  <si>
    <t>ACC 301</t>
  </si>
  <si>
    <t>Credits</t>
  </si>
  <si>
    <t>Requirement</t>
  </si>
  <si>
    <t>BUS core</t>
  </si>
  <si>
    <t>FALL</t>
  </si>
  <si>
    <t>WINTER</t>
  </si>
  <si>
    <t>SPRING/SUMMER</t>
  </si>
  <si>
    <t>Term Total:</t>
  </si>
  <si>
    <t>BUS elective</t>
  </si>
  <si>
    <t>HU</t>
  </si>
  <si>
    <t>FL</t>
  </si>
  <si>
    <t>NS/MSA</t>
  </si>
  <si>
    <t>SS</t>
  </si>
  <si>
    <t>Total credits</t>
  </si>
  <si>
    <t>STRATEGY 390</t>
  </si>
  <si>
    <t>Minor</t>
  </si>
  <si>
    <t xml:space="preserve">Other </t>
  </si>
  <si>
    <t>120 Total Credits Required</t>
  </si>
  <si>
    <t>Goals</t>
  </si>
  <si>
    <t>Business credits</t>
  </si>
  <si>
    <t>BA 200</t>
  </si>
  <si>
    <t>TO 301</t>
  </si>
  <si>
    <t>TO 313</t>
  </si>
  <si>
    <t>BCOM 350</t>
  </si>
  <si>
    <t>58 Business Credits Required</t>
  </si>
  <si>
    <t>STRATEGY 290</t>
  </si>
  <si>
    <t>BL 300</t>
  </si>
  <si>
    <t>Capstone</t>
  </si>
  <si>
    <t>BBA Sophomore Year</t>
  </si>
  <si>
    <t>BBA Junior Year</t>
  </si>
  <si>
    <t>BBA Senior Year</t>
  </si>
  <si>
    <t xml:space="preserve">FALL </t>
  </si>
  <si>
    <t>UMID</t>
  </si>
  <si>
    <t>Anticipated Graduation Term</t>
  </si>
  <si>
    <t>Uniquename</t>
  </si>
  <si>
    <t>Name</t>
  </si>
  <si>
    <t>BUS floating core</t>
  </si>
  <si>
    <t>BUS capstone</t>
  </si>
  <si>
    <t>Notes</t>
  </si>
  <si>
    <t>Non-Business Credits</t>
  </si>
  <si>
    <t>54 Non-Business Credits Required</t>
  </si>
  <si>
    <t>Type</t>
  </si>
  <si>
    <t>AP Credit</t>
  </si>
  <si>
    <t>IB Credit</t>
  </si>
  <si>
    <t>Transfer Credit</t>
  </si>
  <si>
    <t>BUS Core</t>
  </si>
  <si>
    <t>BUS Floating Core</t>
  </si>
  <si>
    <t>BUS Elective</t>
  </si>
  <si>
    <t>Foreign Language</t>
  </si>
  <si>
    <t>2nd Major</t>
  </si>
  <si>
    <t>Other</t>
  </si>
  <si>
    <t>BCOM 250</t>
  </si>
  <si>
    <t>BUS Capstone</t>
  </si>
  <si>
    <t>Admission Requisite</t>
  </si>
  <si>
    <t>U of M Credit</t>
  </si>
  <si>
    <t>A Levels</t>
  </si>
  <si>
    <t>Pre-BBA Coursework</t>
  </si>
  <si>
    <t>Pre- U of M credit</t>
  </si>
  <si>
    <t>Econ 102</t>
  </si>
  <si>
    <t>HUM</t>
  </si>
  <si>
    <t>S.S.</t>
  </si>
  <si>
    <t>Pre-BBA credits</t>
  </si>
  <si>
    <t xml:space="preserve">Pre-BBA credits toward 120 Minimum   </t>
  </si>
  <si>
    <t>Pre-U of M credit</t>
  </si>
  <si>
    <t xml:space="preserve">BBA Degree Checklist (For Students Admitted Fall 2014 and later) </t>
  </si>
  <si>
    <t>Core Requirements</t>
  </si>
  <si>
    <t>Business Electives: Coursework needed to reach 58 total business credits</t>
  </si>
  <si>
    <t>Title</t>
  </si>
  <si>
    <t>Term</t>
  </si>
  <si>
    <t>Business Electives</t>
  </si>
  <si>
    <t>Sophomore Year: Required Core</t>
  </si>
  <si>
    <t xml:space="preserve">ACC 300 </t>
  </si>
  <si>
    <t>Financial Accounting</t>
  </si>
  <si>
    <t>FA</t>
  </si>
  <si>
    <t>Businesses &amp; Leaders: The Positive Differences</t>
  </si>
  <si>
    <t>Business Analytics and Statistics</t>
  </si>
  <si>
    <t>Managerial Accounting</t>
  </si>
  <si>
    <t>WN</t>
  </si>
  <si>
    <t>Introduction to Business Communication</t>
  </si>
  <si>
    <t>Business Strategy</t>
  </si>
  <si>
    <t>Junior Year: Required Core</t>
  </si>
  <si>
    <t>Professional Communication Strategies</t>
  </si>
  <si>
    <t>Business Law and Ethics</t>
  </si>
  <si>
    <t>Behavioral Theory in Management</t>
  </si>
  <si>
    <t>Credit Hour Requirements</t>
  </si>
  <si>
    <t>Complete</t>
  </si>
  <si>
    <t>In Progress</t>
  </si>
  <si>
    <t>Remaining</t>
  </si>
  <si>
    <t>Operations Management</t>
  </si>
  <si>
    <t>Credit Hours</t>
  </si>
  <si>
    <t>120.0 CTP</t>
  </si>
  <si>
    <t>Senior Year: Required Core</t>
  </si>
  <si>
    <t>58.0 Business</t>
  </si>
  <si>
    <t>Corporate Strategy</t>
  </si>
  <si>
    <t>54.0 Non Business</t>
  </si>
  <si>
    <t>CAPSTONE</t>
  </si>
  <si>
    <t>Select from a menu of courses</t>
  </si>
  <si>
    <t>In Progress includes:</t>
  </si>
  <si>
    <t>Floating Core: Complete between Winter term Sophomore year and Fall term Senior year</t>
  </si>
  <si>
    <t>BE 300</t>
  </si>
  <si>
    <t>Applied Economics</t>
  </si>
  <si>
    <t>FA/WN</t>
  </si>
  <si>
    <t>FIN 300</t>
  </si>
  <si>
    <t>Financial Management</t>
  </si>
  <si>
    <t>Academic Policies</t>
  </si>
  <si>
    <t>MKT 300</t>
  </si>
  <si>
    <t>Marketing Management</t>
  </si>
  <si>
    <t>Policies</t>
  </si>
  <si>
    <t>2.00 min. overall GPA in Bus Ad courses while in Bus Ad</t>
  </si>
  <si>
    <t>TO 300</t>
  </si>
  <si>
    <t>Business Information Systems</t>
  </si>
  <si>
    <t>2.00 min. overall GPA in all courses while in Bus Ad</t>
  </si>
  <si>
    <t>Maximum of 9 transfer credits</t>
  </si>
  <si>
    <t>General Degree Requirements</t>
  </si>
  <si>
    <t>Independent Study (max. 3 projects, 1  per term, max. 7 total credits)</t>
  </si>
  <si>
    <t>Requirements</t>
  </si>
  <si>
    <t>Principles of Economics II</t>
  </si>
  <si>
    <t>Max 30 non-graded (P/F, CR/NC, S/U) credits</t>
  </si>
  <si>
    <t xml:space="preserve">Choose 3 Distribution Areas: </t>
  </si>
  <si>
    <t>Minor Completion (Optional)</t>
  </si>
  <si>
    <t>Humanities (9.0 crs)</t>
  </si>
  <si>
    <t>Natural Science/MSA (9.0 crs)</t>
  </si>
  <si>
    <r>
      <t>BCOM 250</t>
    </r>
    <r>
      <rPr>
        <vertAlign val="superscript"/>
        <sz val="11"/>
        <color rgb="FF000000"/>
        <rFont val="NewsGoth BT"/>
        <family val="2"/>
      </rPr>
      <t>1</t>
    </r>
  </si>
  <si>
    <r>
      <t>Econ 102</t>
    </r>
    <r>
      <rPr>
        <vertAlign val="superscript"/>
        <sz val="11"/>
        <color rgb="FF000000"/>
        <rFont val="NewsGoth BT"/>
        <family val="2"/>
      </rPr>
      <t>2</t>
    </r>
    <r>
      <rPr>
        <sz val="11"/>
        <color rgb="FF000000"/>
        <rFont val="NewsGoth BT"/>
        <family val="2"/>
      </rPr>
      <t xml:space="preserve">                         </t>
    </r>
  </si>
  <si>
    <r>
      <t>Foreign Language</t>
    </r>
    <r>
      <rPr>
        <vertAlign val="superscript"/>
        <sz val="11"/>
        <color rgb="FF000000"/>
        <rFont val="NewsGoth BT"/>
        <family val="2"/>
      </rPr>
      <t>3</t>
    </r>
    <r>
      <rPr>
        <sz val="11"/>
        <color rgb="FF000000"/>
        <rFont val="NewsGoth BT"/>
        <family val="2"/>
      </rPr>
      <t xml:space="preserve"> </t>
    </r>
  </si>
  <si>
    <t>"Minor Declaration" filed with Ross Academic Services</t>
  </si>
  <si>
    <t>"Minor Release" filed with Ross Academic Services before graduating</t>
  </si>
  <si>
    <r>
      <t>Social Science</t>
    </r>
    <r>
      <rPr>
        <vertAlign val="superscript"/>
        <sz val="11"/>
        <color rgb="FF000000"/>
        <rFont val="NewsGoth BT"/>
        <family val="2"/>
      </rPr>
      <t>4</t>
    </r>
    <r>
      <rPr>
        <sz val="11"/>
        <color rgb="FF000000"/>
        <rFont val="NewsGoth BT"/>
        <family val="2"/>
      </rPr>
      <t xml:space="preserve"> (9.0 crs)</t>
    </r>
  </si>
  <si>
    <r>
      <t xml:space="preserve">Business credits shared with BBA and minor </t>
    </r>
    <r>
      <rPr>
        <sz val="9"/>
        <color rgb="FF000000"/>
        <rFont val="NewsGoth BT"/>
        <family val="2"/>
      </rPr>
      <t>(max 3 credits, per approval)</t>
    </r>
  </si>
  <si>
    <r>
      <rPr>
        <u/>
        <sz val="8"/>
        <color rgb="FF000000"/>
        <rFont val="NewsGoth BT"/>
        <family val="2"/>
      </rPr>
      <t>Notes</t>
    </r>
    <r>
      <rPr>
        <sz val="8"/>
        <color rgb="FF000000"/>
        <rFont val="NewsGoth BT"/>
        <family val="2"/>
      </rPr>
      <t>:
1 - Effective Fall 2014, LHC 250 renamed as BCOM 250
2 - ECON 102 must be completed by the end of the Winter term Junior year
3 - 4th term proficiency
4 - Econ 101 and Econ 102 are not accepted toward the Social Science Distribution requirement
Curriculum updated as of 6/16/14</t>
    </r>
  </si>
  <si>
    <t>BBA Senior 5th Year</t>
  </si>
  <si>
    <t>Total Credits Required</t>
  </si>
  <si>
    <t>My BA 200 Dual Degree Plan</t>
  </si>
  <si>
    <t>This BBA checklist is for course planning purposes only and does not replace a degree audit or transcript.  Your degree audit and unofficial transcript can be found in Wolverine Access under Student Business.  We strongly encourage you to meet with your Ross Academic Advisor to verify progress toward degree requirements.    
Credit Hours are calculated using formulas: enter "X" (Complete) or "IP" (In Progress) in each checkbox.</t>
  </si>
  <si>
    <t>BBA Four Year Plan - Sophomore Start</t>
  </si>
  <si>
    <r>
      <t xml:space="preserve">This BBA course planning tool is for planning purposes only and does not replace a degree audit or transcript, which can be found in Wolverine Access.  </t>
    </r>
    <r>
      <rPr>
        <b/>
        <sz val="11"/>
        <color rgb="FF000000"/>
        <rFont val="Calibri"/>
        <family val="2"/>
        <scheme val="minor"/>
      </rPr>
      <t>We strongly encourage you to meet with your  Academic Advisor to verify your plan meets requirements.</t>
    </r>
    <r>
      <rPr>
        <sz val="11"/>
        <color rgb="FF000000"/>
        <rFont val="Calibri"/>
        <family val="2"/>
        <scheme val="minor"/>
      </rPr>
      <t xml:space="preserve">  This plan should be considered flexible: course offerings and schedules are subject to change.  Use the drop down menu to indicate how a course fulfills requirements.  Core courses appear in the required sequence and must be completed in prescribed order.  
Be sure your plan includes: 
--Distribution (fulfill 3 of 4 areas): Foreign Language, Humanities, Natural Science/MSA, Social Science
--Floating Core: BE 300 (3), FIN 300 (3), MKT 300 (3), TO 300 (1.5) </t>
    </r>
    <r>
      <rPr>
        <u/>
        <sz val="11"/>
        <color rgb="FF000000"/>
        <rFont val="Calibri"/>
        <family val="2"/>
        <scheme val="minor"/>
      </rPr>
      <t>must be completed between Winter term Sophomore year and Fall term Senior year</t>
    </r>
    <r>
      <rPr>
        <sz val="11"/>
        <color rgb="FF000000"/>
        <rFont val="Calibri"/>
        <family val="2"/>
        <scheme val="minor"/>
      </rPr>
      <t xml:space="preserve">
--Business Electives: Business elective  coursework needed to reach 58 total business credits
--ECON 102:  this course must be completed by the </t>
    </r>
    <r>
      <rPr>
        <u/>
        <sz val="11"/>
        <color rgb="FF000000"/>
        <rFont val="Calibri"/>
        <family val="2"/>
        <scheme val="minor"/>
      </rPr>
      <t>end</t>
    </r>
    <r>
      <rPr>
        <sz val="11"/>
        <color rgb="FF000000"/>
        <rFont val="Calibri"/>
        <family val="2"/>
        <scheme val="minor"/>
      </rPr>
      <t xml:space="preserve"> of the Winter  term Junior year.  Econ 101 and 102 will </t>
    </r>
    <r>
      <rPr>
        <u/>
        <sz val="11"/>
        <color rgb="FF000000"/>
        <rFont val="Calibri"/>
        <family val="2"/>
        <scheme val="minor"/>
      </rPr>
      <t>not</t>
    </r>
    <r>
      <rPr>
        <sz val="11"/>
        <color rgb="FF000000"/>
        <rFont val="Calibri"/>
        <family val="2"/>
        <scheme val="minor"/>
      </rPr>
      <t xml:space="preserve"> satisfy the Social Science Distribution Requirement.
--Capstone Course (variable 1 - 7.5  credit hours, most will be 3 credit hours) taken Winter of Senior Year.  </t>
    </r>
  </si>
  <si>
    <r>
      <t xml:space="preserve">This BBA course planning tool is for planning purposes only and does not replace a degree audit or transcript, which can be found in Wolverine Access.  We strongly encourage you to meet with your  Academic Advisor to verify your plan meets requirements.  This plan should be considered flexible: course offerings and schedules are subject to change.  Use the drop down menu to indicate how a course fulfills requirements.  Core courses appear in the required sequence and must be completed in prescribed order.  
Be sure your plan includes: 
--Distribution (fulfill 3 of 4 areas): Foreign Language, Humanities, Natural Science/MSA, Social Science
--Floating Core: BE 300 (3), FIN 300 (3), MKT 300 (3), TO 300 (1.5) must be completed between Winter term Sophomore year and Fall term Senior year
--Business Electives: Business elective  coursework needed to reach 58 total business credits
--ECON 102:  this course must be completed by the </t>
    </r>
    <r>
      <rPr>
        <u/>
        <sz val="11"/>
        <color rgb="FF000000"/>
        <rFont val="Calibri"/>
        <family val="2"/>
        <scheme val="minor"/>
      </rPr>
      <t>end</t>
    </r>
    <r>
      <rPr>
        <sz val="11"/>
        <color rgb="FF000000"/>
        <rFont val="Calibri"/>
        <family val="2"/>
        <scheme val="minor"/>
      </rPr>
      <t xml:space="preserve"> of the Winter term Junior year.  Econ 101 and 102 will </t>
    </r>
    <r>
      <rPr>
        <u/>
        <sz val="11"/>
        <color rgb="FF000000"/>
        <rFont val="Calibri"/>
        <family val="2"/>
        <scheme val="minor"/>
      </rPr>
      <t>not</t>
    </r>
    <r>
      <rPr>
        <sz val="11"/>
        <color rgb="FF000000"/>
        <rFont val="Calibri"/>
        <family val="2"/>
        <scheme val="minor"/>
      </rPr>
      <t xml:space="preserve"> satisfy the Social Science Distribution Requirement.
--Capstone Course (variable 1 - 7.5  credit hours, most will be 3 credit hours) taken Winter of Senior Year.  </t>
    </r>
  </si>
  <si>
    <r>
      <t xml:space="preserve">This BBA course planning tool is for planning purposes only and does not replace a degree audit or transcript, which can be found in Wolverine Access.  </t>
    </r>
    <r>
      <rPr>
        <b/>
        <sz val="11"/>
        <color rgb="FF000000"/>
        <rFont val="Calibri"/>
        <family val="2"/>
        <scheme val="minor"/>
      </rPr>
      <t>We strongly encourage you to meet with your  Academic Advisor to verify your plan meets requirements.</t>
    </r>
    <r>
      <rPr>
        <sz val="11"/>
        <color rgb="FF000000"/>
        <rFont val="Calibri"/>
        <family val="2"/>
        <scheme val="minor"/>
      </rPr>
      <t xml:space="preserve">  This plan should be considered flexible: course offerings and schedules are subject to change.  Use the drop down menu to indicate how a course fulfills requirements.  Core courses appear in the required sequence and must be completed in prescribed order.  
</t>
    </r>
    <r>
      <rPr>
        <b/>
        <sz val="11"/>
        <color rgb="FF000000"/>
        <rFont val="Calibri"/>
        <family val="2"/>
        <scheme val="minor"/>
      </rPr>
      <t>Be sure your plan includes the following Ross requirements.  See your other program advisor to verify that programs requirements:</t>
    </r>
    <r>
      <rPr>
        <sz val="11"/>
        <color rgb="FF000000"/>
        <rFont val="Calibri"/>
        <family val="2"/>
        <scheme val="minor"/>
      </rPr>
      <t xml:space="preserve"> 
--Distribution (fulfill 3 of 4 areas): Foreign Language, Humanities, Natural Science/MSA, Social Science
--Floating Core: BE 300 (3), FIN 300 (3), MKT 300 (3), TO 300 (1.5) </t>
    </r>
    <r>
      <rPr>
        <u/>
        <sz val="11"/>
        <color rgb="FF000000"/>
        <rFont val="Calibri"/>
        <family val="2"/>
        <scheme val="minor"/>
      </rPr>
      <t>must be completed between Winter term Sophomore year and Fall term Senior year</t>
    </r>
    <r>
      <rPr>
        <sz val="11"/>
        <color rgb="FF000000"/>
        <rFont val="Calibri"/>
        <family val="2"/>
        <scheme val="minor"/>
      </rPr>
      <t xml:space="preserve">
--Business Electives: Business elective  coursework needed to reach 58 total business credits
--ECON 102:  this course must be completed by the </t>
    </r>
    <r>
      <rPr>
        <u/>
        <sz val="11"/>
        <color rgb="FF000000"/>
        <rFont val="Calibri"/>
        <family val="2"/>
        <scheme val="minor"/>
      </rPr>
      <t>end</t>
    </r>
    <r>
      <rPr>
        <sz val="11"/>
        <color rgb="FF000000"/>
        <rFont val="Calibri"/>
        <family val="2"/>
        <scheme val="minor"/>
      </rPr>
      <t xml:space="preserve"> of the Winter term Junior year.  Econ 101 and 102 will </t>
    </r>
    <r>
      <rPr>
        <u/>
        <sz val="11"/>
        <color rgb="FF000000"/>
        <rFont val="Calibri"/>
        <family val="2"/>
        <scheme val="minor"/>
      </rPr>
      <t>not</t>
    </r>
    <r>
      <rPr>
        <sz val="11"/>
        <color rgb="FF000000"/>
        <rFont val="Calibri"/>
        <family val="2"/>
        <scheme val="minor"/>
      </rPr>
      <t xml:space="preserve"> satisfy the Social Science Distribution Requirement.
--Capstone Course (variable 1 - 7.5  credit hours, most will be 3 credit hours) taken Winter of Senior Year.  </t>
    </r>
  </si>
  <si>
    <t>BBA - Five Year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</si>
</sst>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20" x14ac:knownFonts="1">
    <font>
      <sz val="11"/>
      <color rgb="FF000000"/>
      <name val="Calibri"/>
      <family val="2"/>
      <scheme val="minor"/>
    </font>
    <font>
      <b/>
      <sz val="11"/>
      <color rgb="FF000000"/>
      <name val="Calibri"/>
      <family val="2"/>
      <scheme val="minor"/>
    </font>
    <font>
      <b/>
      <sz val="12"/>
      <color rgb="FF000000"/>
      <name val="Calibri"/>
      <family val="2"/>
      <scheme val="minor"/>
    </font>
    <font>
      <sz val="14"/>
      <color rgb="FF000000"/>
      <name val="Calibri"/>
      <family val="2"/>
      <scheme val="minor"/>
    </font>
    <font>
      <sz val="9"/>
      <color rgb="FF000000"/>
      <name val="Calibri"/>
      <family val="2"/>
      <scheme val="minor"/>
    </font>
    <font>
      <b/>
      <sz val="14"/>
      <color rgb="FF000000"/>
      <name val="Calibri"/>
      <family val="2"/>
      <scheme val="minor"/>
    </font>
    <font>
      <sz val="11"/>
      <color rgb="FF000000"/>
      <name val="NewsGoth BT"/>
      <family val="2"/>
    </font>
    <font>
      <sz val="8"/>
      <color rgb="FF000000"/>
      <name val="Calibri"/>
      <family val="2"/>
      <scheme val="minor"/>
    </font>
    <font>
      <b/>
      <sz val="22"/>
      <color rgb="FF000000"/>
      <name val="Calibri"/>
      <family val="2"/>
      <scheme val="minor"/>
    </font>
    <font>
      <sz val="14"/>
      <color rgb="FF000000"/>
      <name val="NewsGoth BT"/>
      <family val="2"/>
    </font>
    <font>
      <u/>
      <sz val="11"/>
      <color rgb="FF000000"/>
      <name val="Calibri"/>
      <family val="2"/>
      <scheme val="minor"/>
    </font>
    <font>
      <sz val="11"/>
      <color theme="0"/>
      <name val="Calibri"/>
      <family val="2"/>
      <scheme val="minor"/>
    </font>
    <font>
      <b/>
      <sz val="15"/>
      <color rgb="FF000000"/>
      <name val="NewsGoth BT"/>
      <family val="2"/>
    </font>
    <font>
      <b/>
      <sz val="14"/>
      <color rgb="FF000000"/>
      <name val="NewsGoth BT"/>
      <family val="2"/>
    </font>
    <font>
      <b/>
      <sz val="11"/>
      <color rgb="FF000000"/>
      <name val="NewsGoth BT"/>
      <family val="2"/>
    </font>
    <font>
      <vertAlign val="superscript"/>
      <sz val="11"/>
      <color rgb="FF000000"/>
      <name val="NewsGoth BT"/>
      <family val="2"/>
    </font>
    <font>
      <sz val="10"/>
      <color rgb="FF000000"/>
      <name val="NewsGoth BT"/>
      <family val="2"/>
    </font>
    <font>
      <sz val="8"/>
      <color rgb="FF000000"/>
      <name val="NewsGoth BT"/>
      <family val="2"/>
    </font>
    <font>
      <u/>
      <sz val="8"/>
      <color rgb="FF000000"/>
      <name val="NewsGoth BT"/>
      <family val="2"/>
    </font>
    <font>
      <sz val="9"/>
      <color rgb="FF000000"/>
      <name val="NewsGoth BT"/>
      <family val="2"/>
    </font>
  </fonts>
  <fills count="11">
    <fill>
      <patternFill patternType="none"/>
    </fill>
    <fill>
      <patternFill patternType="gray125"/>
    </fill>
    <fill>
      <patternFill patternType="solid">
        <fgColor rgb="FFD8D8D8"/>
        <bgColor indexed="64"/>
      </patternFill>
    </fill>
    <fill>
      <patternFill patternType="solid">
        <fgColor rgb="FFA5A5A5"/>
        <bgColor indexed="64"/>
      </patternFill>
    </fill>
    <fill>
      <patternFill patternType="solid">
        <fgColor theme="3" tint="-0.24994659260841701"/>
        <bgColor indexed="64"/>
      </patternFill>
    </fill>
    <fill>
      <patternFill patternType="solid">
        <fgColor rgb="FFFFFF00"/>
        <bgColor indexed="64"/>
      </patternFill>
    </fill>
    <fill>
      <patternFill patternType="solid">
        <fgColor theme="3" tint="0.59996337778862885"/>
        <bgColor indexed="64"/>
      </patternFill>
    </fill>
    <fill>
      <patternFill patternType="solid">
        <fgColor rgb="FFBFBFBF"/>
        <bgColor indexed="64"/>
      </patternFill>
    </fill>
    <fill>
      <patternFill patternType="solid">
        <fgColor rgb="FFFFFFFF"/>
        <bgColor indexed="64"/>
      </patternFill>
    </fill>
    <fill>
      <patternFill patternType="solid">
        <fgColor rgb="FFFFFCBB"/>
        <bgColor indexed="64"/>
      </patternFill>
    </fill>
    <fill>
      <patternFill patternType="solid">
        <fgColor theme="0"/>
        <bgColor indexed="64"/>
      </patternFill>
    </fill>
  </fills>
  <borders count="152">
    <border>
      <left/>
      <right/>
      <top/>
      <bottom/>
      <diagonal/>
    </border>
    <border diagonalDown="1">
      <left style="medium">
        <color auto="1"/>
      </left>
      <right style="medium">
        <color auto="1"/>
      </right>
      <top style="medium">
        <color auto="1"/>
      </top>
      <bottom style="medium">
        <color auto="1"/>
      </bottom>
      <diagonal/>
    </border>
    <border diagonalDown="1">
      <left style="medium">
        <color auto="1"/>
      </left>
      <right/>
      <top style="medium">
        <color auto="1"/>
      </top>
      <bottom style="medium">
        <color auto="1"/>
      </bottom>
      <diagonal/>
    </border>
    <border diagonalDown="1">
      <left/>
      <right style="medium">
        <color auto="1"/>
      </right>
      <top style="medium">
        <color auto="1"/>
      </top>
      <bottom style="medium">
        <color auto="1"/>
      </bottom>
      <diagonal/>
    </border>
    <border diagonalDown="1">
      <left style="medium">
        <color auto="1"/>
      </left>
      <right/>
      <top/>
      <bottom/>
      <diagonal/>
    </border>
    <border diagonalDown="1">
      <left/>
      <right/>
      <top style="medium">
        <color rgb="FF000000"/>
      </top>
      <bottom style="medium">
        <color rgb="FF000000"/>
      </bottom>
      <diagonal/>
    </border>
    <border diagonalDown="1">
      <left/>
      <right style="medium">
        <color rgb="FF000000"/>
      </right>
      <top/>
      <bottom/>
      <diagonal/>
    </border>
    <border diagonalDown="1">
      <left style="medium">
        <color rgb="FF000000"/>
      </left>
      <right style="medium">
        <color rgb="FF000000"/>
      </right>
      <top style="medium">
        <color rgb="FF000000"/>
      </top>
      <bottom/>
      <diagonal/>
    </border>
    <border diagonalDown="1">
      <left style="medium">
        <color rgb="FF000000"/>
      </left>
      <right style="medium">
        <color rgb="FF000000"/>
      </right>
      <top/>
      <bottom/>
      <diagonal/>
    </border>
    <border diagonalDown="1">
      <left style="medium">
        <color rgb="FF000000"/>
      </left>
      <right style="medium">
        <color rgb="FF000000"/>
      </right>
      <top/>
      <bottom style="medium">
        <color rgb="FF000000"/>
      </bottom>
      <diagonal/>
    </border>
    <border diagonalDown="1">
      <left/>
      <right/>
      <top/>
      <bottom style="medium">
        <color rgb="FF000000"/>
      </bottom>
      <diagonal/>
    </border>
    <border diagonalDown="1">
      <left style="medium">
        <color rgb="FF000000"/>
      </left>
      <right/>
      <top/>
      <bottom style="medium">
        <color rgb="FF000000"/>
      </bottom>
      <diagonal/>
    </border>
    <border diagonalDown="1">
      <left style="thin">
        <color auto="1"/>
      </left>
      <right/>
      <top style="thin">
        <color auto="1"/>
      </top>
      <bottom/>
      <diagonal/>
    </border>
    <border diagonalDown="1">
      <left/>
      <right/>
      <top style="thin">
        <color auto="1"/>
      </top>
      <bottom/>
      <diagonal/>
    </border>
    <border diagonalDown="1">
      <left/>
      <right style="thin">
        <color auto="1"/>
      </right>
      <top style="thin">
        <color auto="1"/>
      </top>
      <bottom/>
      <diagonal/>
    </border>
    <border diagonalDown="1">
      <left style="thin">
        <color auto="1"/>
      </left>
      <right/>
      <top/>
      <bottom/>
      <diagonal/>
    </border>
    <border diagonalDown="1">
      <left/>
      <right style="thin">
        <color auto="1"/>
      </right>
      <top/>
      <bottom/>
      <diagonal/>
    </border>
    <border diagonalDown="1">
      <left style="thin">
        <color auto="1"/>
      </left>
      <right/>
      <top/>
      <bottom style="thin">
        <color auto="1"/>
      </bottom>
      <diagonal/>
    </border>
    <border diagonalDown="1">
      <left/>
      <right/>
      <top/>
      <bottom style="thin">
        <color auto="1"/>
      </bottom>
      <diagonal/>
    </border>
    <border diagonalDown="1">
      <left/>
      <right style="thin">
        <color auto="1"/>
      </right>
      <top/>
      <bottom style="thin">
        <color auto="1"/>
      </bottom>
      <diagonal/>
    </border>
    <border diagonalDown="1">
      <left style="medium">
        <color auto="1"/>
      </left>
      <right/>
      <top style="medium">
        <color auto="1"/>
      </top>
      <bottom/>
      <diagonal/>
    </border>
    <border diagonalDown="1">
      <left/>
      <right/>
      <top style="medium">
        <color auto="1"/>
      </top>
      <bottom/>
      <diagonal/>
    </border>
    <border diagonalDown="1">
      <left/>
      <right style="medium">
        <color rgb="FF000000"/>
      </right>
      <top style="medium">
        <color auto="1"/>
      </top>
      <bottom/>
      <diagonal/>
    </border>
    <border>
      <left style="medium">
        <color rgb="FF000000"/>
      </left>
      <right style="medium">
        <color rgb="FF000000"/>
      </right>
      <top/>
      <bottom/>
      <diagonal/>
    </border>
    <border>
      <left/>
      <right/>
      <top/>
      <bottom style="medium">
        <color rgb="FF000000"/>
      </bottom>
      <diagonal/>
    </border>
    <border>
      <left/>
      <right/>
      <top style="medium">
        <color rgb="FF000000"/>
      </top>
      <bottom/>
      <diagonal/>
    </border>
    <border>
      <left style="medium">
        <color rgb="FF000000"/>
      </left>
      <right/>
      <top style="medium">
        <color rgb="FF000000"/>
      </top>
      <bottom/>
      <diagonal/>
    </border>
    <border>
      <left/>
      <right style="medium">
        <color rgb="FF000000"/>
      </right>
      <top/>
      <bottom style="medium">
        <color rgb="FF000000"/>
      </bottom>
      <diagonal/>
    </border>
    <border diagonalDown="1">
      <left style="medium">
        <color rgb="FF000000"/>
      </left>
      <right/>
      <top style="medium">
        <color auto="1"/>
      </top>
      <bottom style="dashed">
        <color rgb="FF000000"/>
      </bottom>
      <diagonal/>
    </border>
    <border diagonalDown="1">
      <left/>
      <right/>
      <top style="medium">
        <color auto="1"/>
      </top>
      <bottom style="dashed">
        <color rgb="FF000000"/>
      </bottom>
      <diagonal/>
    </border>
    <border diagonalDown="1">
      <left/>
      <right style="medium">
        <color rgb="FF000000"/>
      </right>
      <top style="medium">
        <color auto="1"/>
      </top>
      <bottom style="dashed">
        <color rgb="FF000000"/>
      </bottom>
      <diagonal/>
    </border>
    <border diagonalDown="1">
      <left style="medium">
        <color rgb="FF000000"/>
      </left>
      <right/>
      <top style="dashed">
        <color rgb="FF000000"/>
      </top>
      <bottom style="dashed">
        <color rgb="FF000000"/>
      </bottom>
      <diagonal/>
    </border>
    <border>
      <left/>
      <right/>
      <top style="dashed">
        <color rgb="FF000000"/>
      </top>
      <bottom style="dashed">
        <color rgb="FF000000"/>
      </bottom>
      <diagonal/>
    </border>
    <border diagonalDown="1">
      <left/>
      <right style="medium">
        <color rgb="FF000000"/>
      </right>
      <top style="dashed">
        <color rgb="FF000000"/>
      </top>
      <bottom style="dashed">
        <color rgb="FF000000"/>
      </bottom>
      <diagonal/>
    </border>
    <border>
      <left/>
      <right style="medium">
        <color rgb="FF000000"/>
      </right>
      <top/>
      <bottom/>
      <diagonal/>
    </border>
    <border diagonalDown="1">
      <left style="medium">
        <color auto="1"/>
      </left>
      <right/>
      <top style="medium">
        <color auto="1"/>
      </top>
      <bottom style="dashed">
        <color rgb="FF000000"/>
      </bottom>
      <diagonal/>
    </border>
    <border>
      <left/>
      <right style="medium">
        <color rgb="FF000000"/>
      </right>
      <top style="dashed">
        <color rgb="FF000000"/>
      </top>
      <bottom style="dashed">
        <color rgb="FF000000"/>
      </bottom>
      <diagonal/>
    </border>
    <border>
      <left style="medium">
        <color auto="1"/>
      </left>
      <right style="medium">
        <color rgb="FF000000"/>
      </right>
      <top style="medium">
        <color auto="1"/>
      </top>
      <bottom style="medium">
        <color auto="1"/>
      </bottom>
      <diagonal/>
    </border>
    <border diagonalDown="1">
      <left/>
      <right style="medium">
        <color rgb="FF000000"/>
      </right>
      <top style="dashed">
        <color rgb="FF000000"/>
      </top>
      <bottom/>
      <diagonal/>
    </border>
    <border>
      <left style="medium">
        <color rgb="FF000000"/>
      </left>
      <right style="medium">
        <color auto="1"/>
      </right>
      <top style="medium">
        <color rgb="FF000000"/>
      </top>
      <bottom style="medium">
        <color auto="1"/>
      </bottom>
      <diagonal/>
    </border>
    <border diagonalDown="1">
      <left style="medium">
        <color auto="1"/>
      </left>
      <right/>
      <top style="dashed">
        <color rgb="FF000000"/>
      </top>
      <bottom style="dashed">
        <color rgb="FF000000"/>
      </bottom>
      <diagonal/>
    </border>
    <border diagonalDown="1">
      <left/>
      <right style="medium">
        <color rgb="FF000000"/>
      </right>
      <top style="medium">
        <color rgb="FF000000"/>
      </top>
      <bottom style="dashed">
        <color rgb="FF000000"/>
      </bottom>
      <diagonal/>
    </border>
    <border diagonalDown="1">
      <left/>
      <right style="medium">
        <color rgb="FF000000"/>
      </right>
      <top style="dashed">
        <color rgb="FF000000"/>
      </top>
      <bottom style="medium">
        <color auto="1"/>
      </bottom>
      <diagonal/>
    </border>
    <border>
      <left style="medium">
        <color rgb="FF000000"/>
      </left>
      <right/>
      <top/>
      <bottom/>
      <diagonal/>
    </border>
    <border>
      <left style="medium">
        <color rgb="FF000000"/>
      </left>
      <right/>
      <top/>
      <bottom style="medium">
        <color rgb="FF000000"/>
      </bottom>
      <diagonal/>
    </border>
    <border diagonalDown="1">
      <left style="medium">
        <color rgb="FF000000"/>
      </left>
      <right/>
      <top/>
      <bottom/>
      <diagonal/>
    </border>
    <border diagonalDown="1">
      <left/>
      <right/>
      <top style="medium">
        <color rgb="FF000000"/>
      </top>
      <bottom/>
      <diagonal/>
    </border>
    <border diagonalDown="1">
      <left/>
      <right style="medium">
        <color auto="1"/>
      </right>
      <top style="medium">
        <color auto="1"/>
      </top>
      <bottom/>
      <diagonal/>
    </border>
    <border>
      <left/>
      <right style="medium">
        <color rgb="FF000000"/>
      </right>
      <top style="medium">
        <color rgb="FF000000"/>
      </top>
      <bottom/>
      <diagonal/>
    </border>
    <border diagonalDown="1">
      <left style="medium">
        <color rgb="FF000000"/>
      </left>
      <right/>
      <top style="medium">
        <color rgb="FF000000"/>
      </top>
      <bottom style="dashed">
        <color rgb="FF000000"/>
      </bottom>
      <diagonal/>
    </border>
    <border>
      <left/>
      <right/>
      <top style="medium">
        <color rgb="FF000000"/>
      </top>
      <bottom style="dashed">
        <color rgb="FF000000"/>
      </bottom>
      <diagonal/>
    </border>
    <border>
      <left style="medium">
        <color rgb="FF000000"/>
      </left>
      <right/>
      <top style="dashed">
        <color rgb="FF000000"/>
      </top>
      <bottom/>
      <diagonal/>
    </border>
    <border>
      <left/>
      <right style="medium">
        <color rgb="FF000000"/>
      </right>
      <top style="medium">
        <color rgb="FF000000"/>
      </top>
      <bottom style="dashed">
        <color rgb="FF000000"/>
      </bottom>
      <diagonal/>
    </border>
    <border>
      <left/>
      <right style="medium">
        <color rgb="FF000000"/>
      </right>
      <top style="dashed">
        <color rgb="FF000000"/>
      </top>
      <bottom style="medium">
        <color auto="1"/>
      </bottom>
      <diagonal/>
    </border>
    <border diagonalDown="1">
      <left style="medium">
        <color auto="1"/>
      </left>
      <right/>
      <top style="medium">
        <color auto="1"/>
      </top>
      <bottom style="dashed">
        <color auto="1"/>
      </bottom>
      <diagonal/>
    </border>
    <border diagonalDown="1">
      <left/>
      <right/>
      <top style="medium">
        <color auto="1"/>
      </top>
      <bottom style="dashed">
        <color auto="1"/>
      </bottom>
      <diagonal/>
    </border>
    <border diagonalDown="1">
      <left style="medium">
        <color auto="1"/>
      </left>
      <right/>
      <top style="dashed">
        <color auto="1"/>
      </top>
      <bottom style="dashed">
        <color auto="1"/>
      </bottom>
      <diagonal/>
    </border>
    <border diagonalDown="1">
      <left/>
      <right style="medium">
        <color rgb="FF000000"/>
      </right>
      <top style="medium">
        <color auto="1"/>
      </top>
      <bottom style="dashed">
        <color auto="1"/>
      </bottom>
      <diagonal/>
    </border>
    <border>
      <left/>
      <right style="medium">
        <color rgb="FF000000"/>
      </right>
      <top style="dashed">
        <color auto="1"/>
      </top>
      <bottom style="dashed">
        <color auto="1"/>
      </bottom>
      <diagonal/>
    </border>
    <border diagonalDown="1">
      <left/>
      <right style="medium">
        <color rgb="FF000000"/>
      </right>
      <top style="dashed">
        <color auto="1"/>
      </top>
      <bottom style="dashed">
        <color auto="1"/>
      </bottom>
      <diagonal/>
    </border>
    <border diagonalDown="1">
      <left/>
      <right style="medium">
        <color rgb="FF000000"/>
      </right>
      <top style="dashed">
        <color auto="1"/>
      </top>
      <bottom style="medium">
        <color auto="1"/>
      </bottom>
      <diagonal/>
    </border>
    <border diagonalDown="1">
      <left style="medium">
        <color auto="1"/>
      </left>
      <right/>
      <top/>
      <bottom style="dashed">
        <color auto="1"/>
      </bottom>
      <diagonal/>
    </border>
    <border>
      <left/>
      <right/>
      <top/>
      <bottom style="dashed">
        <color auto="1"/>
      </bottom>
      <diagonal/>
    </border>
    <border>
      <left/>
      <right style="medium">
        <color rgb="FF000000"/>
      </right>
      <top style="medium">
        <color auto="1"/>
      </top>
      <bottom style="dashed">
        <color auto="1"/>
      </bottom>
      <diagonal/>
    </border>
    <border>
      <left/>
      <right style="medium">
        <color rgb="FF000000"/>
      </right>
      <top style="dashed">
        <color auto="1"/>
      </top>
      <bottom style="medium">
        <color auto="1"/>
      </bottom>
      <diagonal/>
    </border>
    <border diagonalDown="1">
      <left/>
      <right/>
      <top style="medium">
        <color rgb="FF000000"/>
      </top>
      <bottom style="dashed">
        <color rgb="FF000000"/>
      </bottom>
      <diagonal/>
    </border>
    <border diagonalDown="1">
      <left style="medium">
        <color auto="1"/>
      </left>
      <right/>
      <top style="medium">
        <color rgb="FF000000"/>
      </top>
      <bottom style="dashed">
        <color rgb="FF000000"/>
      </bottom>
      <diagonal/>
    </border>
    <border>
      <left/>
      <right/>
      <top/>
      <bottom style="thin">
        <color auto="1"/>
      </bottom>
      <diagonal/>
    </border>
    <border>
      <left/>
      <right style="medium">
        <color auto="1"/>
      </right>
      <top/>
      <bottom/>
      <diagonal/>
    </border>
    <border>
      <left style="medium">
        <color auto="1"/>
      </left>
      <right style="medium">
        <color auto="1"/>
      </right>
      <top style="medium">
        <color auto="1"/>
      </top>
      <bottom style="medium">
        <color auto="1"/>
      </bottom>
      <diagonal/>
    </border>
    <border>
      <left/>
      <right/>
      <top style="medium">
        <color auto="1"/>
      </top>
      <bottom/>
      <diagonal/>
    </border>
    <border>
      <left/>
      <right/>
      <top/>
      <bottom style="medium">
        <color auto="1"/>
      </bottom>
      <diagonal/>
    </border>
    <border>
      <left style="medium">
        <color rgb="FF000000"/>
      </left>
      <right style="medium">
        <color rgb="FF000000"/>
      </right>
      <top style="medium">
        <color rgb="FF000000"/>
      </top>
      <bottom/>
      <diagonal/>
    </border>
    <border diagonalDown="1">
      <left style="medium">
        <color auto="1"/>
      </left>
      <right/>
      <top style="dashed">
        <color rgb="FF000000"/>
      </top>
      <bottom style="medium">
        <color auto="1"/>
      </bottom>
      <diagonal/>
    </border>
    <border>
      <left/>
      <right style="medium">
        <color auto="1"/>
      </right>
      <top style="dashed">
        <color rgb="FF000000"/>
      </top>
      <bottom/>
      <diagonal/>
    </border>
    <border>
      <left style="medium">
        <color rgb="FF000000"/>
      </left>
      <right/>
      <top style="dashed">
        <color auto="1"/>
      </top>
      <bottom/>
      <diagonal/>
    </border>
    <border>
      <left/>
      <right style="medium">
        <color auto="1"/>
      </right>
      <top style="dashed">
        <color auto="1"/>
      </top>
      <bottom/>
      <diagonal/>
    </border>
    <border>
      <left style="medium">
        <color rgb="FF000000"/>
      </left>
      <right/>
      <top style="dashed">
        <color rgb="FF000000"/>
      </top>
      <bottom style="medium">
        <color rgb="FF000000"/>
      </bottom>
      <diagonal/>
    </border>
    <border>
      <left/>
      <right style="medium">
        <color rgb="FF000000"/>
      </right>
      <top style="dashed">
        <color rgb="FF000000"/>
      </top>
      <bottom style="medium">
        <color rgb="FF000000"/>
      </bottom>
      <diagonal/>
    </border>
    <border>
      <left/>
      <right style="medium">
        <color auto="1"/>
      </right>
      <top style="dashed">
        <color rgb="FF000000"/>
      </top>
      <bottom style="medium">
        <color rgb="FF000000"/>
      </bottom>
      <diagonal/>
    </border>
    <border>
      <left style="medium">
        <color rgb="FF000000"/>
      </left>
      <right/>
      <top style="dashed">
        <color auto="1"/>
      </top>
      <bottom style="medium">
        <color rgb="FF000000"/>
      </bottom>
      <diagonal/>
    </border>
    <border>
      <left/>
      <right style="medium">
        <color auto="1"/>
      </right>
      <top style="dashed">
        <color auto="1"/>
      </top>
      <bottom style="medium">
        <color rgb="FF000000"/>
      </bottom>
      <diagonal/>
    </border>
    <border>
      <left/>
      <right/>
      <top style="dashed">
        <color rgb="FF000000"/>
      </top>
      <bottom style="medium">
        <color rgb="FF000000"/>
      </bottom>
      <diagonal/>
    </border>
    <border diagonalDown="1">
      <left/>
      <right/>
      <top style="medium">
        <color auto="1"/>
      </top>
      <bottom style="medium">
        <color rgb="FF000000"/>
      </bottom>
      <diagonal/>
    </border>
    <border diagonalDown="1">
      <left/>
      <right style="medium">
        <color rgb="FF000000"/>
      </right>
      <top style="medium">
        <color auto="1"/>
      </top>
      <bottom style="medium">
        <color rgb="FF000000"/>
      </bottom>
      <diagonal/>
    </border>
    <border diagonalDown="1">
      <left style="medium">
        <color rgb="FF000000"/>
      </left>
      <right style="medium">
        <color rgb="FF000000"/>
      </right>
      <top style="medium">
        <color auto="1"/>
      </top>
      <bottom/>
      <diagonal/>
    </border>
    <border diagonalDown="1">
      <left style="medium">
        <color rgb="FF000000"/>
      </left>
      <right/>
      <top style="medium">
        <color auto="1"/>
      </top>
      <bottom style="medium">
        <color rgb="FF000000"/>
      </bottom>
      <diagonal/>
    </border>
    <border>
      <left/>
      <right/>
      <top style="dashed">
        <color auto="1"/>
      </top>
      <bottom style="dashed">
        <color auto="1"/>
      </bottom>
      <diagonal/>
    </border>
    <border>
      <left style="medium">
        <color rgb="FF000000"/>
      </left>
      <right style="medium">
        <color auto="1"/>
      </right>
      <top style="medium">
        <color auto="1"/>
      </top>
      <bottom/>
      <diagonal/>
    </border>
    <border>
      <left style="medium">
        <color rgb="FF000000"/>
      </left>
      <right style="medium">
        <color auto="1"/>
      </right>
      <top/>
      <bottom/>
      <diagonal/>
    </border>
    <border>
      <left style="medium">
        <color rgb="FF000000"/>
      </left>
      <right style="medium">
        <color auto="1"/>
      </right>
      <top/>
      <bottom style="medium">
        <color auto="1"/>
      </bottom>
      <diagonal/>
    </border>
    <border diagonalDown="1">
      <left style="thin">
        <color auto="1"/>
      </left>
      <right style="thin">
        <color auto="1"/>
      </right>
      <top style="medium">
        <color rgb="FF000000"/>
      </top>
      <bottom style="thin">
        <color auto="1"/>
      </bottom>
      <diagonal/>
    </border>
    <border diagonalDown="1">
      <left style="thin">
        <color auto="1"/>
      </left>
      <right style="thin">
        <color auto="1"/>
      </right>
      <top/>
      <bottom style="thin">
        <color auto="1"/>
      </bottom>
      <diagonal/>
    </border>
    <border diagonalDown="1">
      <left style="thin">
        <color auto="1"/>
      </left>
      <right style="medium">
        <color rgb="FF000000"/>
      </right>
      <top/>
      <bottom style="thin">
        <color auto="1"/>
      </bottom>
      <diagonal/>
    </border>
    <border diagonalDown="1">
      <left style="thin">
        <color auto="1"/>
      </left>
      <right style="thin">
        <color auto="1"/>
      </right>
      <top style="thin">
        <color auto="1"/>
      </top>
      <bottom style="thin">
        <color auto="1"/>
      </bottom>
      <diagonal/>
    </border>
    <border diagonalDown="1">
      <left style="thin">
        <color auto="1"/>
      </left>
      <right style="medium">
        <color rgb="FF000000"/>
      </right>
      <top style="thin">
        <color auto="1"/>
      </top>
      <bottom style="thin">
        <color auto="1"/>
      </bottom>
      <diagonal/>
    </border>
    <border diagonalDown="1">
      <left style="thin">
        <color auto="1"/>
      </left>
      <right/>
      <top style="thin">
        <color auto="1"/>
      </top>
      <bottom style="thin">
        <color auto="1"/>
      </bottom>
      <diagonal/>
    </border>
    <border diagonalDown="1">
      <left/>
      <right style="thin">
        <color auto="1"/>
      </right>
      <top style="thin">
        <color auto="1"/>
      </top>
      <bottom style="thin">
        <color auto="1"/>
      </bottom>
      <diagonal/>
    </border>
    <border diagonalDown="1">
      <left style="thin">
        <color auto="1"/>
      </left>
      <right style="thin">
        <color auto="1"/>
      </right>
      <top style="thin">
        <color auto="1"/>
      </top>
      <bottom style="medium">
        <color rgb="FF000000"/>
      </bottom>
      <diagonal/>
    </border>
    <border diagonalDown="1">
      <left style="thin">
        <color auto="1"/>
      </left>
      <right style="medium">
        <color rgb="FF000000"/>
      </right>
      <top style="thin">
        <color auto="1"/>
      </top>
      <bottom style="medium">
        <color rgb="FF000000"/>
      </bottom>
      <diagonal/>
    </border>
    <border diagonalDown="1">
      <left style="medium">
        <color auto="1"/>
      </left>
      <right/>
      <top style="medium">
        <color rgb="FF000000"/>
      </top>
      <bottom style="thin">
        <color auto="1"/>
      </bottom>
      <diagonal/>
    </border>
    <border diagonalDown="1">
      <left/>
      <right style="thin">
        <color auto="1"/>
      </right>
      <top style="medium">
        <color rgb="FF000000"/>
      </top>
      <bottom style="thin">
        <color auto="1"/>
      </bottom>
      <diagonal/>
    </border>
    <border diagonalDown="1">
      <left style="thin">
        <color auto="1"/>
      </left>
      <right style="medium">
        <color rgb="FF000000"/>
      </right>
      <top style="medium">
        <color rgb="FF000000"/>
      </top>
      <bottom style="thin">
        <color auto="1"/>
      </bottom>
      <diagonal/>
    </border>
    <border diagonalDown="1">
      <left style="medium">
        <color auto="1"/>
      </left>
      <right/>
      <top style="thin">
        <color auto="1"/>
      </top>
      <bottom style="thin">
        <color auto="1"/>
      </bottom>
      <diagonal/>
    </border>
    <border diagonalDown="1">
      <left style="medium">
        <color auto="1"/>
      </left>
      <right/>
      <top style="thin">
        <color auto="1"/>
      </top>
      <bottom style="medium">
        <color auto="1"/>
      </bottom>
      <diagonal/>
    </border>
    <border diagonalDown="1">
      <left/>
      <right style="thin">
        <color auto="1"/>
      </right>
      <top style="thin">
        <color auto="1"/>
      </top>
      <bottom style="medium">
        <color auto="1"/>
      </bottom>
      <diagonal/>
    </border>
    <border diagonalDown="1">
      <left style="thin">
        <color auto="1"/>
      </left>
      <right style="thin">
        <color auto="1"/>
      </right>
      <top style="thin">
        <color auto="1"/>
      </top>
      <bottom/>
      <diagonal/>
    </border>
    <border diagonalDown="1">
      <left style="thin">
        <color auto="1"/>
      </left>
      <right style="medium">
        <color rgb="FF000000"/>
      </right>
      <top style="thin">
        <color auto="1"/>
      </top>
      <bottom/>
      <diagonal/>
    </border>
    <border diagonalDown="1">
      <left/>
      <right style="medium">
        <color rgb="FF000000"/>
      </right>
      <top/>
      <bottom style="medium">
        <color rgb="FF000000"/>
      </bottom>
      <diagonal/>
    </border>
    <border diagonalDown="1">
      <left/>
      <right/>
      <top style="medium">
        <color rgb="FF000000"/>
      </top>
      <bottom style="thin">
        <color auto="1"/>
      </bottom>
      <diagonal/>
    </border>
    <border diagonalDown="1">
      <left/>
      <right style="medium">
        <color rgb="FF000000"/>
      </right>
      <top style="medium">
        <color rgb="FF000000"/>
      </top>
      <bottom style="thin">
        <color auto="1"/>
      </bottom>
      <diagonal/>
    </border>
    <border diagonalDown="1">
      <left/>
      <right/>
      <top style="thin">
        <color auto="1"/>
      </top>
      <bottom style="thin">
        <color auto="1"/>
      </bottom>
      <diagonal/>
    </border>
    <border diagonalDown="1">
      <left/>
      <right style="medium">
        <color rgb="FF000000"/>
      </right>
      <top style="thin">
        <color auto="1"/>
      </top>
      <bottom style="thin">
        <color auto="1"/>
      </bottom>
      <diagonal/>
    </border>
    <border diagonalDown="1">
      <left/>
      <right style="medium">
        <color auto="1"/>
      </right>
      <top/>
      <bottom style="thin">
        <color auto="1"/>
      </bottom>
      <diagonal/>
    </border>
    <border diagonalDown="1">
      <left style="thin">
        <color auto="1"/>
      </left>
      <right/>
      <top style="thin">
        <color auto="1"/>
      </top>
      <bottom style="medium">
        <color auto="1"/>
      </bottom>
      <diagonal/>
    </border>
    <border diagonalDown="1">
      <left/>
      <right style="medium">
        <color rgb="FF000000"/>
      </right>
      <top style="thin">
        <color auto="1"/>
      </top>
      <bottom style="medium">
        <color rgb="FF000000"/>
      </bottom>
      <diagonal/>
    </border>
    <border diagonalDown="1">
      <left/>
      <right/>
      <top style="thin">
        <color auto="1"/>
      </top>
      <bottom style="medium">
        <color rgb="FF000000"/>
      </bottom>
      <diagonal/>
    </border>
    <border>
      <left style="thin">
        <color auto="1"/>
      </left>
      <right/>
      <top style="thin">
        <color auto="1"/>
      </top>
      <bottom style="thin">
        <color auto="1"/>
      </bottom>
      <diagonal/>
    </border>
    <border>
      <left style="thin">
        <color auto="1"/>
      </left>
      <right/>
      <top style="thin">
        <color auto="1"/>
      </top>
      <bottom/>
      <diagonal/>
    </border>
    <border>
      <left/>
      <right style="medium">
        <color rgb="FF000000"/>
      </right>
      <top style="thin">
        <color auto="1"/>
      </top>
      <bottom style="thin">
        <color auto="1"/>
      </bottom>
      <diagonal/>
    </border>
    <border>
      <left/>
      <right style="medium">
        <color rgb="FF000000"/>
      </right>
      <top style="medium">
        <color auto="1"/>
      </top>
      <bottom/>
      <diagonal/>
    </border>
    <border>
      <left style="medium">
        <color rgb="FF000000"/>
      </left>
      <right/>
      <top style="medium">
        <color auto="1"/>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style="medium">
        <color auto="1"/>
      </bottom>
      <diagonal/>
    </border>
    <border>
      <left/>
      <right style="medium">
        <color auto="1"/>
      </right>
      <top style="thin">
        <color auto="1"/>
      </top>
      <bottom style="medium">
        <color auto="1"/>
      </bottom>
      <diagonal/>
    </border>
    <border diagonalDown="1">
      <left/>
      <right/>
      <top/>
      <bottom/>
      <diagonal/>
    </border>
    <border>
      <left style="thin">
        <color indexed="64"/>
      </left>
      <right style="thin">
        <color indexed="64"/>
      </right>
      <top style="thin">
        <color indexed="64"/>
      </top>
      <bottom style="thin">
        <color indexed="64"/>
      </bottom>
      <diagonal/>
    </border>
    <border diagonalDown="1">
      <left style="medium">
        <color rgb="FF000000"/>
      </left>
      <right/>
      <top style="medium">
        <color rgb="FF000000"/>
      </top>
      <bottom/>
      <diagonal/>
    </border>
    <border diagonalDown="1">
      <left style="medium">
        <color rgb="FF000000"/>
      </left>
      <right/>
      <top/>
      <bottom style="dashed">
        <color rgb="FF000000"/>
      </bottom>
      <diagonal/>
    </border>
    <border diagonalDown="1">
      <left/>
      <right/>
      <top/>
      <bottom style="dashed">
        <color rgb="FF000000"/>
      </bottom>
      <diagonal/>
    </border>
    <border diagonalDown="1">
      <left/>
      <right style="medium">
        <color rgb="FF000000"/>
      </right>
      <top/>
      <bottom style="dashed">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diagonalDown="1">
      <left/>
      <right/>
      <top style="medium">
        <color auto="1"/>
      </top>
      <bottom style="medium">
        <color auto="1"/>
      </bottom>
      <diagonal/>
    </border>
    <border>
      <left/>
      <right/>
      <top style="medium">
        <color auto="1"/>
      </top>
      <bottom style="dashed">
        <color auto="1"/>
      </bottom>
      <diagonal/>
    </border>
    <border>
      <left/>
      <right/>
      <top style="dashed">
        <color auto="1"/>
      </top>
      <bottom style="medium">
        <color auto="1"/>
      </bottom>
      <diagonal/>
    </border>
    <border diagonalDown="1">
      <left style="medium">
        <color auto="1"/>
      </left>
      <right/>
      <top/>
      <bottom style="dashed">
        <color rgb="FF000000"/>
      </bottom>
      <diagonal/>
    </border>
    <border diagonalDown="1">
      <left/>
      <right style="medium">
        <color rgb="FF000000"/>
      </right>
      <top/>
      <bottom style="dashed">
        <color auto="1"/>
      </bottom>
      <diagonal/>
    </border>
    <border>
      <left/>
      <right/>
      <top style="medium">
        <color rgb="FF000000"/>
      </top>
      <bottom style="medium">
        <color auto="1"/>
      </bottom>
      <diagonal/>
    </border>
    <border>
      <left/>
      <right/>
      <top style="medium">
        <color rgb="FF000000"/>
      </top>
      <bottom style="medium">
        <color rgb="FF000000"/>
      </bottom>
      <diagonal/>
    </border>
  </borders>
  <cellStyleXfs count="1">
    <xf numFmtId="0" fontId="0" fillId="0" borderId="0"/>
  </cellStyleXfs>
  <cellXfs count="408">
    <xf numFmtId="0" fontId="0" fillId="0" borderId="0" xfId="0"/>
    <xf numFmtId="164" fontId="3" fillId="0" borderId="1" xfId="0" applyNumberFormat="1" applyFont="1" applyBorder="1" applyAlignment="1" applyProtection="1">
      <alignment horizontal="center" vertical="center"/>
      <protection hidden="1"/>
    </xf>
    <xf numFmtId="0" fontId="3" fillId="0" borderId="31" xfId="0" applyFont="1" applyBorder="1" applyAlignment="1" applyProtection="1">
      <alignment horizontal="left" vertical="center"/>
      <protection locked="0"/>
    </xf>
    <xf numFmtId="0" fontId="3" fillId="0" borderId="32" xfId="0" applyFont="1" applyBorder="1" applyAlignment="1" applyProtection="1">
      <alignment horizontal="left" vertical="center"/>
      <protection locked="0"/>
    </xf>
    <xf numFmtId="164" fontId="3" fillId="0" borderId="33" xfId="0" applyNumberFormat="1" applyFont="1" applyBorder="1" applyAlignment="1" applyProtection="1">
      <alignment horizontal="center" vertical="center"/>
      <protection locked="0"/>
    </xf>
    <xf numFmtId="164" fontId="3" fillId="0" borderId="36" xfId="0" applyNumberFormat="1" applyFont="1" applyBorder="1" applyAlignment="1" applyProtection="1">
      <alignment horizontal="center" vertical="center"/>
      <protection locked="0"/>
    </xf>
    <xf numFmtId="164" fontId="3" fillId="0" borderId="38" xfId="0" applyNumberFormat="1" applyFont="1" applyBorder="1" applyAlignment="1" applyProtection="1">
      <alignment horizontal="center" vertical="center"/>
      <protection locked="0"/>
    </xf>
    <xf numFmtId="164" fontId="3" fillId="0" borderId="37" xfId="0" applyNumberFormat="1" applyFont="1" applyBorder="1" applyAlignment="1" applyProtection="1">
      <alignment horizontal="center" vertical="center"/>
      <protection hidden="1"/>
    </xf>
    <xf numFmtId="164" fontId="3" fillId="0" borderId="39" xfId="0" applyNumberFormat="1" applyFont="1" applyBorder="1" applyAlignment="1" applyProtection="1">
      <alignment horizontal="center" vertical="center"/>
      <protection hidden="1"/>
    </xf>
    <xf numFmtId="0" fontId="3" fillId="0" borderId="40" xfId="0" applyFont="1" applyBorder="1" applyAlignment="1" applyProtection="1">
      <alignment horizontal="left" vertical="center"/>
      <protection locked="0"/>
    </xf>
    <xf numFmtId="164" fontId="3" fillId="0" borderId="32" xfId="0" applyNumberFormat="1" applyFont="1" applyBorder="1" applyAlignment="1" applyProtection="1">
      <alignment horizontal="center" vertical="center"/>
      <protection locked="0"/>
    </xf>
    <xf numFmtId="164" fontId="3" fillId="0" borderId="42" xfId="0" applyNumberFormat="1" applyFont="1" applyBorder="1" applyAlignment="1" applyProtection="1">
      <alignment horizontal="center" vertical="center"/>
      <protection locked="0"/>
    </xf>
    <xf numFmtId="0" fontId="3" fillId="0" borderId="53" xfId="0" applyFont="1" applyBorder="1" applyAlignment="1" applyProtection="1">
      <alignment vertical="center"/>
      <protection locked="0"/>
    </xf>
    <xf numFmtId="0" fontId="3" fillId="0" borderId="56" xfId="0" applyFont="1" applyBorder="1" applyAlignment="1" applyProtection="1">
      <alignment horizontal="left" vertical="center"/>
      <protection locked="0"/>
    </xf>
    <xf numFmtId="164" fontId="3" fillId="0" borderId="58" xfId="0" applyNumberFormat="1" applyFont="1" applyBorder="1" applyAlignment="1" applyProtection="1">
      <alignment horizontal="center" vertical="center"/>
      <protection locked="0"/>
    </xf>
    <xf numFmtId="164" fontId="3" fillId="0" borderId="59" xfId="0" applyNumberFormat="1" applyFont="1" applyBorder="1" applyAlignment="1" applyProtection="1">
      <alignment horizontal="center" vertical="center"/>
      <protection locked="0"/>
    </xf>
    <xf numFmtId="164" fontId="3" fillId="0" borderId="60" xfId="0" applyNumberFormat="1" applyFont="1" applyBorder="1" applyAlignment="1" applyProtection="1">
      <alignment horizontal="center" vertical="center"/>
      <protection locked="0"/>
    </xf>
    <xf numFmtId="164" fontId="3" fillId="0" borderId="64" xfId="0" applyNumberFormat="1" applyFont="1" applyBorder="1" applyAlignment="1" applyProtection="1">
      <alignment horizontal="center" vertical="center"/>
      <protection locked="0"/>
    </xf>
    <xf numFmtId="0" fontId="3" fillId="0" borderId="73" xfId="0" applyFont="1" applyBorder="1" applyAlignment="1" applyProtection="1">
      <alignment horizontal="left" vertical="center"/>
      <protection locked="0"/>
    </xf>
    <xf numFmtId="164" fontId="3" fillId="0" borderId="53" xfId="0" applyNumberFormat="1" applyFont="1" applyBorder="1" applyAlignment="1" applyProtection="1">
      <alignment horizontal="center" vertical="center"/>
      <protection locked="0"/>
    </xf>
    <xf numFmtId="164" fontId="3" fillId="0" borderId="0" xfId="0" applyNumberFormat="1" applyFont="1" applyBorder="1" applyAlignment="1" applyProtection="1">
      <alignment horizontal="center" vertical="center"/>
      <protection hidden="1"/>
    </xf>
    <xf numFmtId="164" fontId="3" fillId="2" borderId="69" xfId="0" applyNumberFormat="1" applyFont="1" applyFill="1" applyBorder="1" applyAlignment="1" applyProtection="1">
      <alignment horizontal="center" vertical="center"/>
      <protection hidden="1"/>
    </xf>
    <xf numFmtId="0" fontId="3" fillId="0" borderId="70" xfId="0" applyFont="1" applyBorder="1" applyAlignment="1" applyProtection="1">
      <alignment horizontal="left" vertical="top" wrapText="1"/>
      <protection hidden="1"/>
    </xf>
    <xf numFmtId="0" fontId="3" fillId="0" borderId="0" xfId="0" applyFont="1" applyBorder="1" applyAlignment="1" applyProtection="1">
      <alignment horizontal="left" vertical="top" wrapText="1"/>
      <protection hidden="1"/>
    </xf>
    <xf numFmtId="0" fontId="0" fillId="0" borderId="0" xfId="0" applyProtection="1">
      <protection hidden="1"/>
    </xf>
    <xf numFmtId="0" fontId="6" fillId="0" borderId="0" xfId="0" applyFont="1" applyAlignment="1" applyProtection="1">
      <alignment vertical="center" wrapText="1"/>
      <protection hidden="1"/>
    </xf>
    <xf numFmtId="0" fontId="5" fillId="0" borderId="56" xfId="0" applyFont="1" applyBorder="1" applyAlignment="1" applyProtection="1">
      <alignment horizontal="left" vertical="center"/>
      <protection locked="0"/>
    </xf>
    <xf numFmtId="0" fontId="5" fillId="0" borderId="31" xfId="0" applyFont="1" applyBorder="1" applyAlignment="1" applyProtection="1">
      <alignment horizontal="left" vertical="center"/>
      <protection locked="0"/>
    </xf>
    <xf numFmtId="0" fontId="5" fillId="0" borderId="40" xfId="0" applyFont="1" applyBorder="1" applyAlignment="1" applyProtection="1">
      <alignment horizontal="left" vertical="center"/>
      <protection locked="0"/>
    </xf>
    <xf numFmtId="0" fontId="0" fillId="0" borderId="0" xfId="0" applyProtection="1"/>
    <xf numFmtId="0" fontId="3" fillId="0" borderId="82" xfId="0" applyFont="1" applyBorder="1" applyAlignment="1" applyProtection="1">
      <alignment horizontal="left" vertical="center"/>
      <protection locked="0"/>
    </xf>
    <xf numFmtId="0" fontId="5" fillId="0" borderId="31" xfId="0" applyFont="1" applyBorder="1" applyAlignment="1" applyProtection="1">
      <alignment horizontal="left" vertical="center"/>
    </xf>
    <xf numFmtId="0" fontId="3" fillId="0" borderId="32" xfId="0" applyFont="1" applyBorder="1" applyProtection="1"/>
    <xf numFmtId="164" fontId="3" fillId="0" borderId="36" xfId="0" applyNumberFormat="1" applyFont="1" applyBorder="1" applyAlignment="1" applyProtection="1">
      <alignment horizontal="center" vertical="center"/>
    </xf>
    <xf numFmtId="0" fontId="5" fillId="0" borderId="40" xfId="0" applyFont="1" applyBorder="1" applyAlignment="1" applyProtection="1">
      <alignment horizontal="left" vertical="center"/>
    </xf>
    <xf numFmtId="164" fontId="3" fillId="0" borderId="58" xfId="0" applyNumberFormat="1" applyFont="1" applyBorder="1" applyAlignment="1" applyProtection="1">
      <alignment horizontal="center" vertical="center"/>
    </xf>
    <xf numFmtId="0" fontId="5" fillId="0" borderId="56" xfId="0" applyFont="1" applyBorder="1" applyAlignment="1" applyProtection="1">
      <alignment horizontal="left" vertical="center"/>
    </xf>
    <xf numFmtId="0" fontId="3" fillId="0" borderId="87" xfId="0" applyFont="1" applyBorder="1" applyProtection="1"/>
    <xf numFmtId="0" fontId="5" fillId="0" borderId="15" xfId="0" applyFont="1" applyBorder="1" applyAlignment="1" applyProtection="1">
      <alignment vertical="center"/>
    </xf>
    <xf numFmtId="0" fontId="9" fillId="0" borderId="16" xfId="0" applyFont="1" applyBorder="1" applyAlignment="1" applyProtection="1">
      <alignment vertical="center"/>
    </xf>
    <xf numFmtId="0" fontId="0" fillId="0" borderId="15" xfId="0" applyBorder="1" applyProtection="1"/>
    <xf numFmtId="0" fontId="4" fillId="0" borderId="16" xfId="0" applyFont="1" applyBorder="1" applyAlignment="1" applyProtection="1">
      <alignment vertical="top" wrapText="1"/>
    </xf>
    <xf numFmtId="0" fontId="0" fillId="0" borderId="17" xfId="0" applyBorder="1" applyProtection="1"/>
    <xf numFmtId="0" fontId="4" fillId="0" borderId="18" xfId="0" applyFont="1" applyBorder="1" applyAlignment="1" applyProtection="1">
      <alignment vertical="top" wrapText="1"/>
    </xf>
    <xf numFmtId="0" fontId="4" fillId="0" borderId="19" xfId="0" applyFont="1" applyBorder="1" applyAlignment="1" applyProtection="1">
      <alignment vertical="top" wrapText="1"/>
    </xf>
    <xf numFmtId="0" fontId="11" fillId="4" borderId="0" xfId="0" applyFont="1" applyFill="1" applyProtection="1">
      <protection hidden="1"/>
    </xf>
    <xf numFmtId="0" fontId="0" fillId="5" borderId="0" xfId="0" applyFill="1" applyProtection="1">
      <protection hidden="1"/>
    </xf>
    <xf numFmtId="0" fontId="0" fillId="6" borderId="0" xfId="0" applyFill="1" applyProtection="1">
      <protection hidden="1"/>
    </xf>
    <xf numFmtId="0" fontId="0" fillId="0" borderId="0" xfId="0" applyAlignment="1" applyProtection="1">
      <alignment vertical="center"/>
    </xf>
    <xf numFmtId="0" fontId="0" fillId="0" borderId="0" xfId="0" applyBorder="1" applyProtection="1"/>
    <xf numFmtId="0" fontId="4" fillId="0" borderId="0" xfId="0" applyFont="1" applyBorder="1" applyAlignment="1" applyProtection="1">
      <alignment vertical="top" wrapText="1"/>
    </xf>
    <xf numFmtId="0" fontId="0" fillId="0" borderId="0" xfId="0" applyBorder="1" applyAlignment="1" applyProtection="1">
      <alignment horizontal="left" vertical="top" wrapText="1"/>
    </xf>
    <xf numFmtId="0" fontId="5" fillId="0" borderId="28" xfId="0" applyFont="1" applyBorder="1" applyAlignment="1" applyProtection="1">
      <alignment vertical="center"/>
    </xf>
    <xf numFmtId="0" fontId="5" fillId="0" borderId="29" xfId="0" applyFont="1" applyBorder="1" applyAlignment="1" applyProtection="1">
      <alignment vertical="center"/>
    </xf>
    <xf numFmtId="0" fontId="5" fillId="0" borderId="30" xfId="0" applyFont="1" applyBorder="1" applyAlignment="1" applyProtection="1">
      <alignment horizontal="left" vertical="center"/>
    </xf>
    <xf numFmtId="0" fontId="3" fillId="0" borderId="70" xfId="0" applyFont="1" applyBorder="1" applyAlignment="1" applyProtection="1">
      <alignment horizontal="left" vertical="top" wrapText="1"/>
    </xf>
    <xf numFmtId="0" fontId="3" fillId="0" borderId="0" xfId="0" applyFont="1" applyBorder="1" applyAlignment="1" applyProtection="1">
      <alignment horizontal="left" vertical="top" wrapText="1"/>
    </xf>
    <xf numFmtId="0" fontId="3" fillId="0" borderId="71" xfId="0" applyFont="1" applyBorder="1" applyAlignment="1" applyProtection="1">
      <alignment horizontal="left" vertical="top" wrapText="1"/>
    </xf>
    <xf numFmtId="0" fontId="3" fillId="0" borderId="0" xfId="0" applyFont="1" applyProtection="1"/>
    <xf numFmtId="0" fontId="3" fillId="0" borderId="0" xfId="0" applyFont="1" applyAlignment="1" applyProtection="1">
      <alignment vertical="top" wrapText="1"/>
    </xf>
    <xf numFmtId="0" fontId="3" fillId="0" borderId="0" xfId="0" applyFont="1" applyAlignment="1" applyProtection="1">
      <alignment horizontal="left" vertical="top" wrapText="1"/>
    </xf>
    <xf numFmtId="0" fontId="5" fillId="0" borderId="70" xfId="0" applyFont="1" applyBorder="1" applyAlignment="1" applyProtection="1">
      <alignment horizontal="center" vertical="center"/>
    </xf>
    <xf numFmtId="0" fontId="5" fillId="0" borderId="85" xfId="0" applyFont="1" applyBorder="1" applyAlignment="1" applyProtection="1">
      <alignment vertical="center"/>
    </xf>
    <xf numFmtId="0" fontId="5" fillId="0" borderId="0" xfId="0" applyFont="1" applyAlignment="1" applyProtection="1">
      <alignment horizontal="center" vertical="center"/>
    </xf>
    <xf numFmtId="0" fontId="5" fillId="0" borderId="35" xfId="0" applyFont="1" applyBorder="1" applyAlignment="1" applyProtection="1">
      <alignment vertical="center"/>
    </xf>
    <xf numFmtId="0" fontId="5" fillId="0" borderId="41" xfId="0" applyFont="1" applyBorder="1" applyAlignment="1" applyProtection="1">
      <alignment horizontal="left" vertical="center"/>
    </xf>
    <xf numFmtId="0" fontId="5" fillId="0" borderId="8" xfId="0" applyFont="1" applyBorder="1" applyAlignment="1" applyProtection="1">
      <alignment vertical="center"/>
    </xf>
    <xf numFmtId="0" fontId="5" fillId="0" borderId="49" xfId="0" applyFont="1" applyBorder="1" applyAlignment="1" applyProtection="1">
      <alignment vertical="center"/>
    </xf>
    <xf numFmtId="0" fontId="5" fillId="0" borderId="50" xfId="0" applyFont="1" applyBorder="1" applyAlignment="1" applyProtection="1">
      <alignment vertical="center"/>
    </xf>
    <xf numFmtId="0" fontId="5" fillId="0" borderId="52" xfId="0" applyFont="1" applyBorder="1" applyAlignment="1" applyProtection="1">
      <alignment vertical="center"/>
    </xf>
    <xf numFmtId="164" fontId="3" fillId="0" borderId="1" xfId="0" applyNumberFormat="1" applyFont="1" applyBorder="1" applyAlignment="1" applyProtection="1">
      <alignment horizontal="center" vertical="center"/>
    </xf>
    <xf numFmtId="0" fontId="5" fillId="0" borderId="4" xfId="0" applyFont="1" applyBorder="1" applyAlignment="1" applyProtection="1">
      <alignment vertical="center"/>
    </xf>
    <xf numFmtId="0" fontId="5" fillId="0" borderId="10" xfId="0" applyFont="1" applyBorder="1" applyAlignment="1" applyProtection="1">
      <alignment horizontal="center" vertical="center"/>
    </xf>
    <xf numFmtId="0" fontId="5" fillId="0" borderId="11" xfId="0" applyFont="1" applyBorder="1" applyAlignment="1" applyProtection="1">
      <alignment vertical="center"/>
    </xf>
    <xf numFmtId="0" fontId="3" fillId="0" borderId="0" xfId="0" applyFont="1" applyAlignment="1" applyProtection="1">
      <alignment vertical="center"/>
    </xf>
    <xf numFmtId="164" fontId="3" fillId="0" borderId="0" xfId="0" applyNumberFormat="1" applyFont="1" applyAlignment="1" applyProtection="1">
      <alignment horizontal="left" vertical="center"/>
    </xf>
    <xf numFmtId="164" fontId="3" fillId="0" borderId="0" xfId="0" applyNumberFormat="1" applyFont="1" applyAlignment="1" applyProtection="1">
      <alignment horizontal="center" vertical="center"/>
    </xf>
    <xf numFmtId="0" fontId="3" fillId="0" borderId="0" xfId="0" applyFont="1" applyAlignment="1" applyProtection="1">
      <alignment horizontal="center" vertical="center" textRotation="90"/>
    </xf>
    <xf numFmtId="0" fontId="3" fillId="0" borderId="10" xfId="0" applyFont="1" applyBorder="1" applyAlignment="1" applyProtection="1">
      <alignment vertical="center"/>
    </xf>
    <xf numFmtId="0" fontId="5" fillId="0" borderId="7" xfId="0" applyFont="1" applyBorder="1" applyAlignment="1" applyProtection="1">
      <alignment vertical="center"/>
    </xf>
    <xf numFmtId="0" fontId="5" fillId="0" borderId="54" xfId="0" applyFont="1" applyBorder="1" applyAlignment="1" applyProtection="1">
      <alignment vertical="center"/>
    </xf>
    <xf numFmtId="0" fontId="5" fillId="0" borderId="55" xfId="0" applyFont="1" applyBorder="1" applyAlignment="1" applyProtection="1">
      <alignment vertical="center"/>
    </xf>
    <xf numFmtId="0" fontId="5" fillId="0" borderId="57" xfId="0" applyFont="1" applyBorder="1" applyAlignment="1" applyProtection="1">
      <alignment horizontal="left" vertical="center"/>
    </xf>
    <xf numFmtId="0" fontId="3" fillId="0" borderId="0" xfId="0" applyFont="1" applyAlignment="1" applyProtection="1">
      <alignment vertical="center" textRotation="90"/>
    </xf>
    <xf numFmtId="0" fontId="5" fillId="0" borderId="61" xfId="0" applyFont="1" applyBorder="1" applyAlignment="1" applyProtection="1">
      <alignment vertical="center"/>
    </xf>
    <xf numFmtId="0" fontId="5" fillId="0" borderId="62" xfId="0" applyFont="1" applyBorder="1" applyAlignment="1" applyProtection="1">
      <alignment vertical="center"/>
    </xf>
    <xf numFmtId="0" fontId="5" fillId="0" borderId="63" xfId="0" applyFont="1" applyBorder="1" applyAlignment="1" applyProtection="1">
      <alignment vertical="center"/>
    </xf>
    <xf numFmtId="0" fontId="3" fillId="0" borderId="8" xfId="0" applyFont="1" applyBorder="1" applyAlignment="1" applyProtection="1">
      <alignment vertical="center" textRotation="90"/>
    </xf>
    <xf numFmtId="164" fontId="3" fillId="0" borderId="8" xfId="0" applyNumberFormat="1" applyFont="1" applyBorder="1" applyAlignment="1" applyProtection="1">
      <alignment vertical="center"/>
    </xf>
    <xf numFmtId="0" fontId="5" fillId="0" borderId="9" xfId="0" applyFont="1" applyBorder="1" applyAlignment="1" applyProtection="1">
      <alignment vertical="center"/>
    </xf>
    <xf numFmtId="0" fontId="5" fillId="0" borderId="0" xfId="0" applyFont="1" applyAlignment="1" applyProtection="1">
      <alignment vertical="center"/>
    </xf>
    <xf numFmtId="0" fontId="5" fillId="0" borderId="0" xfId="0" applyFont="1" applyAlignment="1" applyProtection="1">
      <alignment horizontal="left" vertical="center"/>
    </xf>
    <xf numFmtId="164" fontId="3" fillId="0" borderId="0" xfId="0" applyNumberFormat="1" applyFont="1" applyAlignment="1" applyProtection="1">
      <alignment vertical="center"/>
    </xf>
    <xf numFmtId="0" fontId="3" fillId="0" borderId="9" xfId="0" applyFont="1" applyBorder="1" applyAlignment="1" applyProtection="1">
      <alignment vertical="center"/>
    </xf>
    <xf numFmtId="0" fontId="5" fillId="0" borderId="65" xfId="0" applyFont="1" applyBorder="1" applyAlignment="1" applyProtection="1">
      <alignment vertical="center"/>
    </xf>
    <xf numFmtId="0" fontId="5" fillId="0" borderId="66" xfId="0" applyFont="1" applyBorder="1" applyAlignment="1" applyProtection="1">
      <alignment vertical="center"/>
    </xf>
    <xf numFmtId="0" fontId="3" fillId="0" borderId="45" xfId="0" applyFont="1" applyBorder="1" applyAlignment="1" applyProtection="1">
      <alignment vertical="center" textRotation="90"/>
    </xf>
    <xf numFmtId="164" fontId="3" fillId="0" borderId="45" xfId="0" applyNumberFormat="1" applyFont="1" applyBorder="1" applyAlignment="1" applyProtection="1">
      <alignment vertical="center"/>
    </xf>
    <xf numFmtId="0" fontId="5" fillId="0" borderId="0" xfId="0" applyFont="1" applyFill="1" applyBorder="1" applyAlignment="1" applyProtection="1">
      <alignment horizontal="center" vertical="center" textRotation="90"/>
    </xf>
    <xf numFmtId="0" fontId="3" fillId="0" borderId="0" xfId="0" applyFont="1" applyBorder="1" applyAlignment="1" applyProtection="1">
      <alignment vertical="center"/>
    </xf>
    <xf numFmtId="0" fontId="3" fillId="0" borderId="0" xfId="0" applyFont="1" applyBorder="1" applyAlignment="1" applyProtection="1">
      <alignment horizontal="right" vertical="center"/>
    </xf>
    <xf numFmtId="0" fontId="5" fillId="0" borderId="0" xfId="0" applyFont="1" applyBorder="1" applyAlignment="1" applyProtection="1">
      <alignment vertical="center"/>
    </xf>
    <xf numFmtId="0" fontId="5" fillId="0" borderId="0" xfId="0" applyFont="1" applyBorder="1" applyAlignment="1" applyProtection="1">
      <alignment horizontal="left" vertical="center" wrapText="1"/>
    </xf>
    <xf numFmtId="0" fontId="2" fillId="0" borderId="0" xfId="0" applyFont="1" applyFill="1" applyBorder="1" applyAlignment="1" applyProtection="1">
      <alignment horizontal="center" vertical="center" textRotation="90"/>
    </xf>
    <xf numFmtId="0" fontId="5" fillId="0" borderId="0" xfId="0" applyFont="1" applyAlignment="1" applyProtection="1">
      <alignment horizontal="center" vertical="center" textRotation="90"/>
    </xf>
    <xf numFmtId="0" fontId="5" fillId="0" borderId="0" xfId="0" applyFont="1" applyAlignment="1" applyProtection="1">
      <alignment horizontal="right" vertical="center"/>
    </xf>
    <xf numFmtId="0" fontId="3" fillId="0" borderId="0" xfId="0" applyFont="1" applyAlignment="1" applyProtection="1">
      <alignment horizontal="left" vertical="center"/>
    </xf>
    <xf numFmtId="0" fontId="2" fillId="0" borderId="0" xfId="0" applyFont="1" applyAlignment="1" applyProtection="1">
      <alignment horizontal="center" vertical="center" textRotation="90"/>
    </xf>
    <xf numFmtId="164" fontId="3" fillId="2" borderId="69" xfId="0" applyNumberFormat="1" applyFont="1" applyFill="1" applyBorder="1" applyAlignment="1" applyProtection="1">
      <alignment horizontal="center" vertical="center" wrapText="1"/>
    </xf>
    <xf numFmtId="0" fontId="3" fillId="0" borderId="0" xfId="0" applyFont="1" applyAlignment="1" applyProtection="1">
      <alignment vertical="center" wrapText="1"/>
    </xf>
    <xf numFmtId="0" fontId="5" fillId="0" borderId="6" xfId="0" applyFont="1" applyBorder="1" applyAlignment="1" applyProtection="1">
      <alignment horizontal="right" vertical="center"/>
    </xf>
    <xf numFmtId="164" fontId="5" fillId="2" borderId="1" xfId="0" applyNumberFormat="1" applyFont="1" applyFill="1" applyBorder="1" applyAlignment="1" applyProtection="1">
      <alignment horizontal="center" vertical="center"/>
    </xf>
    <xf numFmtId="0" fontId="7" fillId="0" borderId="0" xfId="0" applyFont="1" applyAlignment="1" applyProtection="1">
      <alignment vertical="center"/>
    </xf>
    <xf numFmtId="0" fontId="3" fillId="0" borderId="0" xfId="0" applyFont="1" applyFill="1" applyBorder="1" applyAlignment="1" applyProtection="1">
      <alignment vertical="center" wrapText="1"/>
    </xf>
    <xf numFmtId="0" fontId="3" fillId="0" borderId="32" xfId="0" applyFont="1" applyBorder="1" applyProtection="1">
      <protection locked="0"/>
    </xf>
    <xf numFmtId="0" fontId="3" fillId="0" borderId="87" xfId="0" applyFont="1" applyBorder="1" applyProtection="1">
      <protection locked="0"/>
    </xf>
    <xf numFmtId="0" fontId="8" fillId="0" borderId="0" xfId="0" applyFont="1" applyAlignment="1" applyProtection="1">
      <alignment horizontal="center" vertical="center"/>
    </xf>
    <xf numFmtId="0" fontId="8" fillId="0" borderId="67" xfId="0" applyFont="1" applyBorder="1" applyAlignment="1" applyProtection="1">
      <alignment horizontal="center" vertical="center"/>
    </xf>
    <xf numFmtId="0" fontId="6" fillId="0" borderId="19" xfId="0" applyFont="1" applyBorder="1" applyAlignment="1" applyProtection="1">
      <alignment vertical="center"/>
      <protection locked="0"/>
    </xf>
    <xf numFmtId="164" fontId="6" fillId="0" borderId="92" xfId="0" applyNumberFormat="1" applyFont="1" applyBorder="1" applyAlignment="1" applyProtection="1">
      <alignment horizontal="left" vertical="center"/>
      <protection locked="0"/>
    </xf>
    <xf numFmtId="0" fontId="6" fillId="0" borderId="93" xfId="0" applyFont="1" applyBorder="1" applyAlignment="1" applyProtection="1">
      <alignment vertical="center"/>
      <protection locked="0"/>
    </xf>
    <xf numFmtId="0" fontId="6" fillId="0" borderId="1" xfId="0" applyFont="1" applyBorder="1" applyAlignment="1" applyProtection="1">
      <alignment horizontal="left" vertical="center"/>
      <protection locked="0"/>
    </xf>
    <xf numFmtId="0" fontId="6" fillId="0" borderId="94" xfId="0" applyFont="1" applyBorder="1" applyAlignment="1" applyProtection="1">
      <alignment vertical="center"/>
      <protection locked="0"/>
    </xf>
    <xf numFmtId="164" fontId="6" fillId="0" borderId="94" xfId="0" applyNumberFormat="1" applyFont="1" applyBorder="1" applyAlignment="1" applyProtection="1">
      <alignment horizontal="left" vertical="center"/>
      <protection locked="0"/>
    </xf>
    <xf numFmtId="0" fontId="6" fillId="0" borderId="95" xfId="0" applyFont="1" applyBorder="1" applyAlignment="1" applyProtection="1">
      <alignment vertical="center"/>
      <protection locked="0"/>
    </xf>
    <xf numFmtId="0" fontId="6" fillId="0" borderId="94" xfId="0" applyFont="1" applyBorder="1" applyAlignment="1" applyProtection="1">
      <alignment horizontal="left" vertical="center"/>
      <protection locked="0"/>
    </xf>
    <xf numFmtId="0" fontId="6" fillId="0" borderId="98" xfId="0" applyFont="1" applyBorder="1" applyAlignment="1" applyProtection="1">
      <alignment vertical="center"/>
      <protection locked="0"/>
    </xf>
    <xf numFmtId="164" fontId="6" fillId="0" borderId="98" xfId="0" applyNumberFormat="1" applyFont="1" applyBorder="1" applyAlignment="1" applyProtection="1">
      <alignment horizontal="left" vertical="center"/>
      <protection locked="0"/>
    </xf>
    <xf numFmtId="0" fontId="6" fillId="0" borderId="99" xfId="0" applyFont="1" applyBorder="1" applyAlignment="1" applyProtection="1">
      <alignment vertical="center"/>
      <protection locked="0"/>
    </xf>
    <xf numFmtId="0" fontId="6" fillId="0" borderId="9" xfId="0" applyFont="1" applyBorder="1" applyAlignment="1" applyProtection="1">
      <alignment horizontal="left" vertical="center"/>
      <protection locked="0"/>
    </xf>
    <xf numFmtId="164" fontId="6" fillId="0" borderId="96" xfId="0" applyNumberFormat="1" applyFont="1" applyBorder="1" applyAlignment="1" applyProtection="1">
      <alignment horizontal="left" vertical="center"/>
      <protection locked="0"/>
    </xf>
    <xf numFmtId="164" fontId="6" fillId="0" borderId="114" xfId="0" applyNumberFormat="1" applyFont="1" applyBorder="1" applyAlignment="1" applyProtection="1">
      <alignment vertical="center"/>
      <protection locked="0"/>
    </xf>
    <xf numFmtId="0" fontId="1" fillId="0" borderId="15" xfId="0" applyFont="1" applyBorder="1" applyAlignment="1" applyProtection="1">
      <alignment vertical="center"/>
    </xf>
    <xf numFmtId="0" fontId="6" fillId="0" borderId="0" xfId="0" applyFont="1" applyAlignment="1" applyProtection="1">
      <alignment vertical="center"/>
    </xf>
    <xf numFmtId="0" fontId="6" fillId="0" borderId="16" xfId="0" applyFont="1" applyBorder="1" applyAlignment="1" applyProtection="1">
      <alignment vertical="center" wrapText="1"/>
    </xf>
    <xf numFmtId="0" fontId="1" fillId="0" borderId="17" xfId="0" applyFont="1" applyBorder="1" applyAlignment="1" applyProtection="1">
      <alignment vertical="center"/>
    </xf>
    <xf numFmtId="0" fontId="6" fillId="0" borderId="18" xfId="0" applyFont="1" applyBorder="1" applyAlignment="1" applyProtection="1">
      <alignment vertical="center"/>
    </xf>
    <xf numFmtId="0" fontId="6" fillId="0" borderId="19" xfId="0" applyFont="1" applyBorder="1" applyAlignment="1" applyProtection="1">
      <alignment vertical="center" wrapText="1"/>
    </xf>
    <xf numFmtId="0" fontId="0" fillId="0" borderId="0" xfId="0" applyAlignment="1" applyProtection="1">
      <alignment vertical="center" wrapText="1"/>
    </xf>
    <xf numFmtId="0" fontId="0" fillId="0" borderId="0" xfId="0" applyAlignment="1" applyProtection="1">
      <alignment horizontal="left" vertical="center"/>
    </xf>
    <xf numFmtId="0" fontId="6" fillId="0" borderId="0" xfId="0" applyFont="1" applyAlignment="1" applyProtection="1">
      <alignment horizontal="left" vertical="center"/>
    </xf>
    <xf numFmtId="0" fontId="14" fillId="0" borderId="0" xfId="0" applyFont="1" applyAlignment="1" applyProtection="1">
      <alignment horizontal="left" vertical="center" textRotation="90"/>
    </xf>
    <xf numFmtId="0" fontId="6" fillId="7" borderId="5" xfId="0" applyFont="1" applyFill="1" applyBorder="1" applyAlignment="1" applyProtection="1">
      <alignment horizontal="left" vertical="center"/>
    </xf>
    <xf numFmtId="0" fontId="6" fillId="7" borderId="3" xfId="0" applyFont="1" applyFill="1" applyBorder="1" applyAlignment="1" applyProtection="1">
      <alignment horizontal="left" vertical="center"/>
    </xf>
    <xf numFmtId="0" fontId="14" fillId="0" borderId="0" xfId="0" applyFont="1" applyAlignment="1" applyProtection="1">
      <alignment horizontal="left" vertical="center"/>
    </xf>
    <xf numFmtId="0" fontId="6" fillId="0" borderId="6" xfId="0" applyFont="1" applyBorder="1" applyAlignment="1" applyProtection="1">
      <alignment horizontal="left" vertical="center"/>
    </xf>
    <xf numFmtId="0" fontId="14" fillId="8" borderId="0" xfId="0" applyFont="1" applyFill="1" applyAlignment="1" applyProtection="1">
      <alignment horizontal="center" vertical="center" textRotation="90"/>
    </xf>
    <xf numFmtId="0" fontId="14" fillId="7" borderId="2" xfId="0" applyFont="1" applyFill="1" applyBorder="1" applyAlignment="1" applyProtection="1">
      <alignment horizontal="left" vertical="center"/>
    </xf>
    <xf numFmtId="0" fontId="14" fillId="7" borderId="5" xfId="0" applyFont="1" applyFill="1" applyBorder="1" applyAlignment="1" applyProtection="1">
      <alignment horizontal="left" vertical="center"/>
    </xf>
    <xf numFmtId="0" fontId="16" fillId="7" borderId="5" xfId="0" applyFont="1" applyFill="1" applyBorder="1" applyAlignment="1" applyProtection="1">
      <alignment horizontal="left" vertical="center"/>
    </xf>
    <xf numFmtId="0" fontId="16" fillId="7" borderId="3" xfId="0" applyFont="1" applyFill="1" applyBorder="1" applyAlignment="1" applyProtection="1">
      <alignment vertical="center"/>
    </xf>
    <xf numFmtId="0" fontId="14" fillId="8" borderId="0" xfId="0" applyFont="1" applyFill="1" applyAlignment="1" applyProtection="1">
      <alignment vertical="center" textRotation="90"/>
    </xf>
    <xf numFmtId="164" fontId="6" fillId="7" borderId="5" xfId="0" applyNumberFormat="1" applyFont="1" applyFill="1" applyBorder="1" applyAlignment="1" applyProtection="1">
      <alignment horizontal="left" vertical="center"/>
    </xf>
    <xf numFmtId="164" fontId="6" fillId="7" borderId="5" xfId="0" applyNumberFormat="1" applyFont="1" applyFill="1" applyBorder="1" applyAlignment="1" applyProtection="1">
      <alignment vertical="center"/>
    </xf>
    <xf numFmtId="0" fontId="6" fillId="7" borderId="3" xfId="0" applyFont="1" applyFill="1" applyBorder="1" applyAlignment="1" applyProtection="1">
      <alignment vertical="center"/>
    </xf>
    <xf numFmtId="0" fontId="14" fillId="7" borderId="2" xfId="0" applyFont="1" applyFill="1" applyBorder="1" applyAlignment="1" applyProtection="1">
      <alignment vertical="center"/>
    </xf>
    <xf numFmtId="0" fontId="6" fillId="7" borderId="5" xfId="0" applyFont="1" applyFill="1" applyBorder="1" applyAlignment="1" applyProtection="1">
      <alignment vertical="center"/>
    </xf>
    <xf numFmtId="0" fontId="16" fillId="7" borderId="3" xfId="0" applyFont="1" applyFill="1" applyBorder="1" applyAlignment="1" applyProtection="1">
      <alignment horizontal="left" vertical="center"/>
    </xf>
    <xf numFmtId="0" fontId="16" fillId="0" borderId="0" xfId="0" applyFont="1" applyAlignment="1" applyProtection="1">
      <alignment vertical="center"/>
    </xf>
    <xf numFmtId="164" fontId="6" fillId="0" borderId="0" xfId="0" applyNumberFormat="1" applyFont="1" applyBorder="1" applyAlignment="1" applyProtection="1">
      <alignment horizontal="left" vertical="center"/>
      <protection hidden="1"/>
    </xf>
    <xf numFmtId="0" fontId="13" fillId="0" borderId="0" xfId="0" applyFont="1" applyAlignment="1" applyProtection="1">
      <alignment horizontal="center" vertical="center"/>
    </xf>
    <xf numFmtId="0" fontId="6" fillId="0" borderId="0" xfId="0" applyFont="1" applyBorder="1" applyAlignment="1" applyProtection="1">
      <alignment vertical="center"/>
    </xf>
    <xf numFmtId="0" fontId="14" fillId="7" borderId="5" xfId="0" applyFont="1" applyFill="1" applyBorder="1" applyAlignment="1" applyProtection="1">
      <alignment vertical="center"/>
    </xf>
    <xf numFmtId="0" fontId="14" fillId="0" borderId="0" xfId="0" applyFont="1" applyFill="1" applyBorder="1" applyAlignment="1" applyProtection="1">
      <alignment horizontal="center" vertical="center" textRotation="90"/>
    </xf>
    <xf numFmtId="0" fontId="6" fillId="0" borderId="0" xfId="0" applyFont="1" applyBorder="1" applyAlignment="1" applyProtection="1">
      <alignment horizontal="left" vertical="center"/>
    </xf>
    <xf numFmtId="164" fontId="6" fillId="0" borderId="0" xfId="0" applyNumberFormat="1" applyFont="1" applyBorder="1" applyAlignment="1" applyProtection="1">
      <alignment vertical="center"/>
    </xf>
    <xf numFmtId="0" fontId="6" fillId="0" borderId="0" xfId="0" applyFont="1" applyBorder="1" applyAlignment="1" applyProtection="1">
      <alignment horizontal="center" vertical="center"/>
    </xf>
    <xf numFmtId="0" fontId="1" fillId="0" borderId="16" xfId="0" applyFont="1" applyBorder="1" applyAlignment="1" applyProtection="1">
      <alignment vertical="center"/>
      <protection locked="0"/>
    </xf>
    <xf numFmtId="0" fontId="6" fillId="0" borderId="1" xfId="0" applyFont="1" applyBorder="1" applyAlignment="1" applyProtection="1">
      <alignment vertical="center"/>
      <protection locked="0"/>
    </xf>
    <xf numFmtId="0" fontId="6" fillId="0" borderId="96" xfId="0" applyFont="1" applyBorder="1" applyAlignment="1" applyProtection="1">
      <alignment vertical="center"/>
      <protection locked="0"/>
    </xf>
    <xf numFmtId="0" fontId="8" fillId="0" borderId="0" xfId="0" applyFont="1" applyBorder="1" applyAlignment="1" applyProtection="1">
      <alignment horizontal="center" vertical="center"/>
    </xf>
    <xf numFmtId="0" fontId="0" fillId="0" borderId="126" xfId="0" applyBorder="1" applyAlignment="1" applyProtection="1">
      <alignment horizontal="left" vertical="top" wrapText="1"/>
    </xf>
    <xf numFmtId="0" fontId="9" fillId="0" borderId="0" xfId="0" applyFont="1" applyBorder="1" applyAlignment="1" applyProtection="1">
      <alignment vertical="center"/>
    </xf>
    <xf numFmtId="0" fontId="6" fillId="9" borderId="0" xfId="0" applyFont="1" applyFill="1" applyAlignment="1" applyProtection="1">
      <alignment horizontal="left" vertical="center"/>
    </xf>
    <xf numFmtId="164" fontId="6" fillId="9" borderId="0" xfId="0" applyNumberFormat="1" applyFont="1" applyFill="1" applyAlignment="1" applyProtection="1">
      <alignment horizontal="left" vertical="center"/>
    </xf>
    <xf numFmtId="0" fontId="6" fillId="9" borderId="6" xfId="0" applyFont="1" applyFill="1" applyBorder="1" applyAlignment="1" applyProtection="1">
      <alignment horizontal="left" vertical="center"/>
    </xf>
    <xf numFmtId="0" fontId="6" fillId="9" borderId="22" xfId="0" applyFont="1" applyFill="1" applyBorder="1" applyAlignment="1" applyProtection="1">
      <alignment horizontal="left" vertical="center"/>
    </xf>
    <xf numFmtId="0" fontId="6" fillId="9" borderId="0" xfId="0" applyFont="1" applyFill="1" applyAlignment="1" applyProtection="1">
      <alignment vertical="center"/>
    </xf>
    <xf numFmtId="165" fontId="6" fillId="9" borderId="0" xfId="0" applyNumberFormat="1" applyFont="1" applyFill="1" applyAlignment="1" applyProtection="1">
      <alignment horizontal="left" vertical="center"/>
    </xf>
    <xf numFmtId="0" fontId="6" fillId="9" borderId="10" xfId="0" applyFont="1" applyFill="1" applyBorder="1" applyAlignment="1" applyProtection="1">
      <alignment horizontal="left" vertical="center"/>
    </xf>
    <xf numFmtId="164" fontId="6" fillId="9" borderId="10" xfId="0" applyNumberFormat="1" applyFont="1" applyFill="1" applyBorder="1" applyAlignment="1" applyProtection="1">
      <alignment horizontal="left" vertical="center"/>
    </xf>
    <xf numFmtId="0" fontId="6" fillId="9" borderId="108" xfId="0" applyFont="1" applyFill="1" applyBorder="1" applyAlignment="1" applyProtection="1">
      <alignment horizontal="left" vertical="center"/>
    </xf>
    <xf numFmtId="0" fontId="6" fillId="9" borderId="94" xfId="0" applyFont="1" applyFill="1" applyBorder="1" applyAlignment="1" applyProtection="1">
      <alignment horizontal="left" vertical="center"/>
    </xf>
    <xf numFmtId="0" fontId="6" fillId="9" borderId="97" xfId="0" applyFont="1" applyFill="1" applyBorder="1" applyAlignment="1" applyProtection="1">
      <alignment vertical="center"/>
    </xf>
    <xf numFmtId="0" fontId="6" fillId="9" borderId="98" xfId="0" applyFont="1" applyFill="1" applyBorder="1" applyAlignment="1" applyProtection="1">
      <alignment horizontal="left" vertical="center"/>
    </xf>
    <xf numFmtId="0" fontId="6" fillId="9" borderId="17" xfId="0" applyFont="1" applyFill="1" applyBorder="1" applyAlignment="1" applyProtection="1">
      <alignment horizontal="left" vertical="center" wrapText="1"/>
    </xf>
    <xf numFmtId="0" fontId="6" fillId="9" borderId="18" xfId="0" applyFont="1" applyFill="1" applyBorder="1" applyAlignment="1" applyProtection="1">
      <alignment horizontal="left" vertical="center" wrapText="1"/>
    </xf>
    <xf numFmtId="164" fontId="6" fillId="9" borderId="18" xfId="0" applyNumberFormat="1" applyFont="1" applyFill="1" applyBorder="1" applyAlignment="1" applyProtection="1">
      <alignment horizontal="left" vertical="center"/>
    </xf>
    <xf numFmtId="0" fontId="6" fillId="9" borderId="113" xfId="0" applyFont="1" applyFill="1" applyBorder="1" applyAlignment="1" applyProtection="1">
      <alignment horizontal="left" vertical="center" wrapText="1"/>
    </xf>
    <xf numFmtId="0" fontId="6" fillId="9" borderId="100" xfId="0" applyFont="1" applyFill="1" applyBorder="1" applyAlignment="1" applyProtection="1">
      <alignment vertical="center"/>
    </xf>
    <xf numFmtId="164" fontId="6" fillId="9" borderId="102" xfId="0" applyNumberFormat="1" applyFont="1" applyFill="1" applyBorder="1" applyAlignment="1" applyProtection="1">
      <alignment horizontal="left" vertical="center"/>
      <protection hidden="1"/>
    </xf>
    <xf numFmtId="0" fontId="6" fillId="9" borderId="103" xfId="0" applyFont="1" applyFill="1" applyBorder="1" applyAlignment="1" applyProtection="1">
      <alignment vertical="center"/>
    </xf>
    <xf numFmtId="164" fontId="6" fillId="9" borderId="94" xfId="0" applyNumberFormat="1" applyFont="1" applyFill="1" applyBorder="1" applyAlignment="1" applyProtection="1">
      <alignment horizontal="left" vertical="center"/>
      <protection hidden="1"/>
    </xf>
    <xf numFmtId="164" fontId="6" fillId="9" borderId="95" xfId="0" applyNumberFormat="1" applyFont="1" applyFill="1" applyBorder="1" applyAlignment="1" applyProtection="1">
      <alignment horizontal="left" vertical="center"/>
      <protection hidden="1"/>
    </xf>
    <xf numFmtId="0" fontId="6" fillId="9" borderId="104" xfId="0" applyFont="1" applyFill="1" applyBorder="1" applyAlignment="1" applyProtection="1">
      <alignment vertical="center"/>
    </xf>
    <xf numFmtId="164" fontId="6" fillId="9" borderId="107" xfId="0" applyNumberFormat="1" applyFont="1" applyFill="1" applyBorder="1" applyAlignment="1" applyProtection="1">
      <alignment horizontal="left" vertical="center"/>
      <protection hidden="1"/>
    </xf>
    <xf numFmtId="0" fontId="6" fillId="9" borderId="109" xfId="0" applyFont="1" applyFill="1" applyBorder="1" applyAlignment="1" applyProtection="1">
      <alignment vertical="center"/>
    </xf>
    <xf numFmtId="0" fontId="6" fillId="9" borderId="110" xfId="0" applyFont="1" applyFill="1" applyBorder="1" applyAlignment="1" applyProtection="1">
      <alignment vertical="center"/>
    </xf>
    <xf numFmtId="0" fontId="6" fillId="9" borderId="96" xfId="0" applyFont="1" applyFill="1" applyBorder="1" applyAlignment="1" applyProtection="1">
      <alignment vertical="center"/>
    </xf>
    <xf numFmtId="0" fontId="6" fillId="9" borderId="111" xfId="0" applyFont="1" applyFill="1" applyBorder="1" applyAlignment="1" applyProtection="1">
      <alignment vertical="center"/>
    </xf>
    <xf numFmtId="0" fontId="6" fillId="9" borderId="112" xfId="0" applyFont="1" applyFill="1" applyBorder="1" applyAlignment="1" applyProtection="1">
      <alignment vertical="center"/>
    </xf>
    <xf numFmtId="0" fontId="6" fillId="9" borderId="109" xfId="0" applyFont="1" applyFill="1" applyBorder="1" applyAlignment="1" applyProtection="1">
      <alignment horizontal="left" vertical="center"/>
    </xf>
    <xf numFmtId="0" fontId="6" fillId="9" borderId="21" xfId="0" applyFont="1" applyFill="1" applyBorder="1" applyAlignment="1" applyProtection="1">
      <alignment vertical="center"/>
    </xf>
    <xf numFmtId="0" fontId="6" fillId="9" borderId="22" xfId="0" applyFont="1" applyFill="1" applyBorder="1" applyAlignment="1" applyProtection="1">
      <alignment vertical="center"/>
    </xf>
    <xf numFmtId="0" fontId="6" fillId="9" borderId="116" xfId="0" applyFont="1" applyFill="1" applyBorder="1" applyAlignment="1" applyProtection="1">
      <alignment horizontal="left" vertical="center"/>
    </xf>
    <xf numFmtId="0" fontId="6" fillId="9" borderId="115" xfId="0" applyFont="1" applyFill="1" applyBorder="1" applyAlignment="1" applyProtection="1">
      <alignment horizontal="left" vertical="center"/>
    </xf>
    <xf numFmtId="164" fontId="6" fillId="10" borderId="106" xfId="0" applyNumberFormat="1" applyFont="1" applyFill="1" applyBorder="1" applyAlignment="1" applyProtection="1">
      <alignment horizontal="left" vertical="center"/>
      <protection locked="0"/>
    </xf>
    <xf numFmtId="164" fontId="6" fillId="10" borderId="14" xfId="0" applyNumberFormat="1" applyFont="1" applyFill="1" applyBorder="1" applyAlignment="1" applyProtection="1">
      <alignment horizontal="left" vertical="center"/>
      <protection locked="0"/>
    </xf>
    <xf numFmtId="0" fontId="14" fillId="2" borderId="2" xfId="0" applyFont="1" applyFill="1" applyBorder="1" applyAlignment="1" applyProtection="1">
      <alignment horizontal="left" vertical="center"/>
    </xf>
    <xf numFmtId="0" fontId="14" fillId="2" borderId="5" xfId="0" applyFont="1" applyFill="1" applyBorder="1" applyAlignment="1" applyProtection="1">
      <alignment horizontal="left" vertical="center"/>
    </xf>
    <xf numFmtId="0" fontId="6" fillId="2" borderId="5" xfId="0" applyFont="1" applyFill="1" applyBorder="1" applyAlignment="1" applyProtection="1">
      <alignment horizontal="left" vertical="center"/>
    </xf>
    <xf numFmtId="0" fontId="6" fillId="2" borderId="3" xfId="0" applyFont="1" applyFill="1" applyBorder="1" applyAlignment="1" applyProtection="1">
      <alignment horizontal="left" vertical="center"/>
    </xf>
    <xf numFmtId="0" fontId="14" fillId="2" borderId="2" xfId="0" applyFont="1" applyFill="1" applyBorder="1" applyAlignment="1" applyProtection="1">
      <alignment vertical="center"/>
    </xf>
    <xf numFmtId="0" fontId="14" fillId="2" borderId="5" xfId="0" applyFont="1" applyFill="1" applyBorder="1" applyAlignment="1" applyProtection="1">
      <alignment vertical="center"/>
    </xf>
    <xf numFmtId="0" fontId="14" fillId="2" borderId="3" xfId="0" applyFont="1" applyFill="1" applyBorder="1" applyAlignment="1" applyProtection="1">
      <alignment horizontal="left" vertical="center"/>
    </xf>
    <xf numFmtId="0" fontId="14" fillId="2" borderId="21" xfId="0" applyFont="1" applyFill="1" applyBorder="1" applyAlignment="1" applyProtection="1">
      <alignment horizontal="left" vertical="center"/>
    </xf>
    <xf numFmtId="0" fontId="6" fillId="9" borderId="100" xfId="0" applyFont="1" applyFill="1" applyBorder="1" applyAlignment="1" applyProtection="1">
      <alignment vertical="center"/>
      <protection hidden="1"/>
    </xf>
    <xf numFmtId="0" fontId="6" fillId="9" borderId="101" xfId="0" applyFont="1" applyFill="1" applyBorder="1" applyAlignment="1" applyProtection="1">
      <alignment vertical="center"/>
      <protection hidden="1"/>
    </xf>
    <xf numFmtId="164" fontId="6" fillId="9" borderId="91" xfId="0" applyNumberFormat="1" applyFont="1" applyFill="1" applyBorder="1" applyAlignment="1" applyProtection="1">
      <alignment horizontal="left" vertical="center"/>
      <protection hidden="1"/>
    </xf>
    <xf numFmtId="164" fontId="6" fillId="9" borderId="101" xfId="0" applyNumberFormat="1" applyFont="1" applyFill="1" applyBorder="1" applyAlignment="1" applyProtection="1">
      <alignment horizontal="left" vertical="center"/>
      <protection hidden="1"/>
    </xf>
    <xf numFmtId="0" fontId="6" fillId="9" borderId="103" xfId="0" applyFont="1" applyFill="1" applyBorder="1" applyAlignment="1" applyProtection="1">
      <alignment vertical="center"/>
      <protection hidden="1"/>
    </xf>
    <xf numFmtId="0" fontId="6" fillId="9" borderId="97" xfId="0" applyFont="1" applyFill="1" applyBorder="1" applyAlignment="1" applyProtection="1">
      <alignment vertical="center"/>
      <protection hidden="1"/>
    </xf>
    <xf numFmtId="0" fontId="6" fillId="9" borderId="105" xfId="0" applyFont="1" applyFill="1" applyBorder="1" applyAlignment="1" applyProtection="1">
      <alignment vertical="center"/>
      <protection hidden="1"/>
    </xf>
    <xf numFmtId="0" fontId="6" fillId="9" borderId="1" xfId="0" applyFont="1" applyFill="1" applyBorder="1" applyAlignment="1" applyProtection="1">
      <alignment horizontal="left" vertical="center"/>
      <protection hidden="1"/>
    </xf>
    <xf numFmtId="0" fontId="8" fillId="0" borderId="0" xfId="0" applyFont="1" applyAlignment="1" applyProtection="1">
      <alignment horizontal="center" vertical="center"/>
    </xf>
    <xf numFmtId="0" fontId="0" fillId="0" borderId="126" xfId="0" applyBorder="1" applyAlignment="1" applyProtection="1">
      <alignment horizontal="left" vertical="top" wrapText="1"/>
    </xf>
    <xf numFmtId="0" fontId="5" fillId="10" borderId="8" xfId="0" applyFont="1" applyFill="1" applyBorder="1" applyAlignment="1" applyProtection="1">
      <alignment horizontal="center" vertical="center" textRotation="90"/>
    </xf>
    <xf numFmtId="0" fontId="3" fillId="0" borderId="43" xfId="0" applyFont="1" applyBorder="1" applyAlignment="1" applyProtection="1">
      <alignment horizontal="right" vertical="center"/>
    </xf>
    <xf numFmtId="0" fontId="5" fillId="0" borderId="136" xfId="0" applyFont="1" applyBorder="1" applyAlignment="1" applyProtection="1">
      <alignment vertical="center"/>
    </xf>
    <xf numFmtId="0" fontId="5" fillId="0" borderId="137" xfId="0" applyFont="1" applyBorder="1" applyAlignment="1" applyProtection="1">
      <alignment vertical="center"/>
    </xf>
    <xf numFmtId="0" fontId="5" fillId="0" borderId="138" xfId="0" applyFont="1" applyBorder="1" applyAlignment="1" applyProtection="1">
      <alignment horizontal="left" vertical="center"/>
    </xf>
    <xf numFmtId="0" fontId="2" fillId="10" borderId="0" xfId="0" applyFont="1" applyFill="1" applyBorder="1" applyAlignment="1" applyProtection="1">
      <alignment horizontal="center" vertical="center" textRotation="90"/>
    </xf>
    <xf numFmtId="0" fontId="5" fillId="0" borderId="146" xfId="0" applyFont="1" applyBorder="1" applyAlignment="1" applyProtection="1">
      <alignment vertical="center"/>
    </xf>
    <xf numFmtId="164" fontId="3" fillId="0" borderId="87" xfId="0" applyNumberFormat="1" applyFont="1" applyBorder="1" applyAlignment="1" applyProtection="1">
      <alignment horizontal="center" vertical="center"/>
      <protection locked="0"/>
    </xf>
    <xf numFmtId="164" fontId="3" fillId="0" borderId="147" xfId="0" applyNumberFormat="1" applyFont="1" applyBorder="1" applyAlignment="1" applyProtection="1">
      <alignment horizontal="center" vertical="center"/>
      <protection locked="0"/>
    </xf>
    <xf numFmtId="164" fontId="3" fillId="0" borderId="2" xfId="0" applyNumberFormat="1" applyFont="1" applyBorder="1" applyAlignment="1" applyProtection="1">
      <alignment horizontal="center" vertical="center"/>
    </xf>
    <xf numFmtId="0" fontId="5" fillId="0" borderId="133" xfId="0" applyFont="1" applyBorder="1" applyAlignment="1" applyProtection="1">
      <alignment vertical="center"/>
    </xf>
    <xf numFmtId="0" fontId="5" fillId="0" borderId="108" xfId="0" applyFont="1" applyBorder="1" applyAlignment="1" applyProtection="1">
      <alignment vertical="center"/>
    </xf>
    <xf numFmtId="164" fontId="3" fillId="0" borderId="69" xfId="0" applyNumberFormat="1" applyFont="1" applyBorder="1" applyAlignment="1" applyProtection="1">
      <alignment horizontal="center" vertical="center"/>
      <protection hidden="1"/>
    </xf>
    <xf numFmtId="0" fontId="5" fillId="0" borderId="46" xfId="0" applyFont="1" applyBorder="1" applyAlignment="1" applyProtection="1">
      <alignment vertical="center"/>
    </xf>
    <xf numFmtId="0" fontId="5" fillId="0" borderId="148" xfId="0" applyFont="1" applyBorder="1" applyAlignment="1" applyProtection="1">
      <alignment vertical="center"/>
    </xf>
    <xf numFmtId="0" fontId="5" fillId="0" borderId="149" xfId="0" applyFont="1" applyBorder="1" applyAlignment="1" applyProtection="1">
      <alignment horizontal="left" vertical="center"/>
    </xf>
    <xf numFmtId="0" fontId="5" fillId="0" borderId="10" xfId="0" applyFont="1" applyBorder="1" applyAlignment="1" applyProtection="1">
      <alignment vertical="center"/>
    </xf>
    <xf numFmtId="0" fontId="0" fillId="0" borderId="0" xfId="0" applyBorder="1" applyAlignment="1" applyProtection="1">
      <alignment horizontal="left" vertical="top" wrapText="1"/>
    </xf>
    <xf numFmtId="164" fontId="3" fillId="0" borderId="0" xfId="0" applyNumberFormat="1" applyFont="1" applyBorder="1" applyAlignment="1" applyProtection="1">
      <alignment horizontal="center" vertical="center"/>
    </xf>
    <xf numFmtId="164" fontId="3" fillId="2" borderId="69" xfId="0" applyNumberFormat="1" applyFont="1" applyFill="1" applyBorder="1" applyAlignment="1" applyProtection="1">
      <alignment horizontal="center" vertical="center"/>
    </xf>
    <xf numFmtId="0" fontId="5" fillId="0" borderId="134" xfId="0" applyFont="1" applyBorder="1" applyAlignment="1" applyProtection="1">
      <alignment vertical="center"/>
      <protection locked="0"/>
    </xf>
    <xf numFmtId="0" fontId="0" fillId="0" borderId="0" xfId="0" applyBorder="1" applyAlignment="1" applyProtection="1">
      <alignment horizontal="left" vertical="top" wrapText="1"/>
    </xf>
    <xf numFmtId="0" fontId="5" fillId="10" borderId="43" xfId="0" applyFont="1" applyFill="1" applyBorder="1" applyAlignment="1" applyProtection="1">
      <alignment horizontal="center" vertical="center" textRotation="90"/>
    </xf>
    <xf numFmtId="0" fontId="3" fillId="10" borderId="0" xfId="0" applyFont="1" applyFill="1" applyBorder="1" applyAlignment="1" applyProtection="1">
      <alignment horizontal="right" vertical="center"/>
    </xf>
    <xf numFmtId="164" fontId="3" fillId="10" borderId="0" xfId="0" applyNumberFormat="1" applyFont="1" applyFill="1" applyBorder="1" applyAlignment="1" applyProtection="1">
      <alignment horizontal="center" vertical="center"/>
      <protection hidden="1"/>
    </xf>
    <xf numFmtId="0" fontId="5" fillId="10" borderId="0" xfId="0" applyFont="1" applyFill="1" applyBorder="1" applyAlignment="1" applyProtection="1">
      <alignment horizontal="center" vertical="center"/>
    </xf>
    <xf numFmtId="0" fontId="3" fillId="10" borderId="24" xfId="0" applyFont="1" applyFill="1" applyBorder="1" applyAlignment="1" applyProtection="1">
      <alignment horizontal="right" vertical="center"/>
    </xf>
    <xf numFmtId="0" fontId="3" fillId="10" borderId="24" xfId="0" applyFont="1" applyFill="1" applyBorder="1" applyAlignment="1" applyProtection="1">
      <alignment vertical="center" wrapText="1"/>
      <protection locked="0"/>
    </xf>
    <xf numFmtId="164" fontId="3" fillId="10" borderId="140" xfId="0" applyNumberFormat="1" applyFont="1" applyFill="1" applyBorder="1" applyAlignment="1" applyProtection="1">
      <alignment horizontal="center" vertical="center"/>
      <protection hidden="1"/>
    </xf>
    <xf numFmtId="0" fontId="5" fillId="10" borderId="150" xfId="0" applyFont="1" applyFill="1" applyBorder="1" applyAlignment="1" applyProtection="1">
      <alignment vertical="center"/>
    </xf>
    <xf numFmtId="0" fontId="2" fillId="10" borderId="151" xfId="0" applyFont="1" applyFill="1" applyBorder="1" applyAlignment="1" applyProtection="1">
      <alignment horizontal="center" vertical="center" textRotation="90"/>
    </xf>
    <xf numFmtId="0" fontId="5" fillId="10" borderId="151" xfId="0" applyFont="1" applyFill="1" applyBorder="1" applyAlignment="1" applyProtection="1">
      <alignment horizontal="center" vertical="center" textRotation="90"/>
    </xf>
    <xf numFmtId="0" fontId="6" fillId="2" borderId="10" xfId="0" applyFont="1" applyFill="1" applyBorder="1" applyAlignment="1" applyProtection="1">
      <alignment horizontal="left" vertical="center"/>
    </xf>
    <xf numFmtId="165" fontId="6" fillId="10" borderId="134" xfId="0" applyNumberFormat="1" applyFont="1" applyFill="1" applyBorder="1" applyAlignment="1" applyProtection="1">
      <alignment horizontal="left" vertical="center"/>
      <protection locked="0"/>
    </xf>
    <xf numFmtId="164" fontId="6" fillId="10" borderId="1" xfId="0" applyNumberFormat="1" applyFont="1" applyFill="1" applyBorder="1" applyAlignment="1" applyProtection="1">
      <alignment horizontal="left" vertical="center"/>
      <protection locked="0" hidden="1"/>
    </xf>
    <xf numFmtId="0" fontId="3" fillId="0" borderId="77" xfId="0" applyFont="1" applyBorder="1" applyAlignment="1" applyProtection="1">
      <alignment horizontal="right" vertical="center"/>
    </xf>
    <xf numFmtId="0" fontId="3" fillId="0" borderId="79" xfId="0" applyFont="1" applyBorder="1" applyAlignment="1" applyProtection="1">
      <alignment horizontal="right" vertical="center"/>
    </xf>
    <xf numFmtId="0" fontId="5" fillId="3" borderId="122" xfId="0" applyFont="1" applyFill="1" applyBorder="1" applyAlignment="1" applyProtection="1">
      <alignment horizontal="center" vertical="center" textRotation="90"/>
    </xf>
    <xf numFmtId="0" fontId="5" fillId="3" borderId="123" xfId="0" applyFont="1" applyFill="1" applyBorder="1" applyAlignment="1" applyProtection="1">
      <alignment horizontal="center" vertical="center" textRotation="90"/>
    </xf>
    <xf numFmtId="0" fontId="5" fillId="3" borderId="124" xfId="0" applyFont="1" applyFill="1" applyBorder="1" applyAlignment="1" applyProtection="1">
      <alignment horizontal="center" vertical="center" textRotation="90"/>
    </xf>
    <xf numFmtId="0" fontId="3" fillId="0" borderId="51" xfId="0" applyFont="1" applyBorder="1" applyAlignment="1" applyProtection="1">
      <alignment horizontal="right" vertical="center"/>
    </xf>
    <xf numFmtId="0" fontId="3" fillId="0" borderId="74" xfId="0" applyFont="1" applyBorder="1" applyAlignment="1" applyProtection="1">
      <alignment horizontal="right" vertical="center"/>
    </xf>
    <xf numFmtId="0" fontId="3" fillId="0" borderId="75" xfId="0" applyFont="1" applyBorder="1" applyAlignment="1" applyProtection="1">
      <alignment horizontal="right" vertical="center"/>
    </xf>
    <xf numFmtId="0" fontId="3" fillId="0" borderId="76" xfId="0" applyFont="1" applyBorder="1" applyAlignment="1" applyProtection="1">
      <alignment horizontal="right" vertical="center"/>
    </xf>
    <xf numFmtId="0" fontId="3" fillId="0" borderId="78" xfId="0" applyFont="1" applyBorder="1" applyAlignment="1" applyProtection="1">
      <alignment horizontal="right" vertical="center"/>
    </xf>
    <xf numFmtId="0" fontId="3" fillId="0" borderId="80" xfId="0" applyFont="1" applyBorder="1" applyAlignment="1" applyProtection="1">
      <alignment horizontal="right" vertical="center"/>
    </xf>
    <xf numFmtId="0" fontId="3" fillId="0" borderId="81" xfId="0" applyFont="1" applyBorder="1" applyAlignment="1" applyProtection="1">
      <alignment horizontal="right" vertical="center"/>
    </xf>
    <xf numFmtId="0" fontId="5" fillId="0" borderId="26" xfId="0" applyFont="1" applyBorder="1" applyAlignment="1" applyProtection="1">
      <alignment horizontal="left" vertical="center" wrapText="1"/>
      <protection locked="0"/>
    </xf>
    <xf numFmtId="0" fontId="5" fillId="0" borderId="25" xfId="0" applyFont="1" applyBorder="1" applyAlignment="1" applyProtection="1">
      <alignment horizontal="left" vertical="center" wrapText="1"/>
      <protection locked="0"/>
    </xf>
    <xf numFmtId="0" fontId="5" fillId="0" borderId="48" xfId="0" applyFont="1" applyBorder="1" applyAlignment="1" applyProtection="1">
      <alignment horizontal="left" vertical="center" wrapText="1"/>
      <protection locked="0"/>
    </xf>
    <xf numFmtId="0" fontId="5" fillId="0" borderId="43" xfId="0" applyFont="1" applyBorder="1" applyAlignment="1" applyProtection="1">
      <alignment horizontal="left" vertical="center" wrapText="1"/>
      <protection locked="0"/>
    </xf>
    <xf numFmtId="0" fontId="5" fillId="0" borderId="0" xfId="0" applyFont="1" applyBorder="1" applyAlignment="1" applyProtection="1">
      <alignment horizontal="left" vertical="center" wrapText="1"/>
      <protection locked="0"/>
    </xf>
    <xf numFmtId="0" fontId="5" fillId="0" borderId="34" xfId="0" applyFont="1" applyBorder="1" applyAlignment="1" applyProtection="1">
      <alignment horizontal="left" vertical="center" wrapText="1"/>
      <protection locked="0"/>
    </xf>
    <xf numFmtId="0" fontId="5" fillId="0" borderId="44" xfId="0" applyFont="1" applyBorder="1" applyAlignment="1" applyProtection="1">
      <alignment horizontal="left" vertical="center" wrapText="1"/>
      <protection locked="0"/>
    </xf>
    <xf numFmtId="0" fontId="5" fillId="0" borderId="24" xfId="0" applyFont="1" applyBorder="1" applyAlignment="1" applyProtection="1">
      <alignment horizontal="left" vertical="center" wrapText="1"/>
      <protection locked="0"/>
    </xf>
    <xf numFmtId="0" fontId="5" fillId="0" borderId="27" xfId="0" applyFont="1" applyBorder="1" applyAlignment="1" applyProtection="1">
      <alignment horizontal="left" vertical="center" wrapText="1"/>
      <protection locked="0"/>
    </xf>
    <xf numFmtId="0" fontId="5" fillId="3" borderId="7" xfId="0" applyFont="1" applyFill="1" applyBorder="1" applyAlignment="1" applyProtection="1">
      <alignment horizontal="center" vertical="center" textRotation="90"/>
    </xf>
    <xf numFmtId="0" fontId="5" fillId="3" borderId="8" xfId="0" applyFont="1" applyFill="1" applyBorder="1" applyAlignment="1" applyProtection="1">
      <alignment horizontal="center" vertical="center" textRotation="90"/>
    </xf>
    <xf numFmtId="0" fontId="5" fillId="3" borderId="9" xfId="0" applyFont="1" applyFill="1" applyBorder="1" applyAlignment="1" applyProtection="1">
      <alignment horizontal="center" vertical="center" textRotation="90"/>
    </xf>
    <xf numFmtId="0" fontId="5" fillId="2" borderId="11" xfId="0" applyFont="1" applyFill="1" applyBorder="1" applyAlignment="1" applyProtection="1">
      <alignment horizontal="center" vertical="center"/>
    </xf>
    <xf numFmtId="0" fontId="5" fillId="2" borderId="10" xfId="0" applyFont="1" applyFill="1" applyBorder="1" applyAlignment="1" applyProtection="1">
      <alignment horizontal="center" vertical="center"/>
    </xf>
    <xf numFmtId="0" fontId="5" fillId="2" borderId="9" xfId="0" applyFont="1" applyFill="1" applyBorder="1" applyAlignment="1" applyProtection="1">
      <alignment horizontal="center" vertical="center"/>
    </xf>
    <xf numFmtId="0" fontId="5" fillId="2" borderId="5" xfId="0" applyFont="1" applyFill="1" applyBorder="1" applyAlignment="1" applyProtection="1">
      <alignment horizontal="center" vertical="center"/>
    </xf>
    <xf numFmtId="0" fontId="5" fillId="2" borderId="3" xfId="0" applyFont="1" applyFill="1" applyBorder="1" applyAlignment="1" applyProtection="1">
      <alignment horizontal="center" vertical="center"/>
    </xf>
    <xf numFmtId="0" fontId="5" fillId="2" borderId="20" xfId="0" applyFont="1" applyFill="1" applyBorder="1" applyAlignment="1" applyProtection="1">
      <alignment horizontal="center" vertical="center"/>
    </xf>
    <xf numFmtId="0" fontId="5" fillId="2" borderId="46" xfId="0" applyFont="1" applyFill="1" applyBorder="1" applyAlignment="1" applyProtection="1">
      <alignment horizontal="center" vertical="center"/>
    </xf>
    <xf numFmtId="0" fontId="5" fillId="2" borderId="47" xfId="0" applyFont="1" applyFill="1" applyBorder="1" applyAlignment="1" applyProtection="1">
      <alignment horizontal="center" vertical="center"/>
    </xf>
    <xf numFmtId="0" fontId="5" fillId="2" borderId="1" xfId="0" applyFont="1" applyFill="1" applyBorder="1" applyAlignment="1" applyProtection="1">
      <alignment horizontal="center" vertical="center"/>
    </xf>
    <xf numFmtId="0" fontId="2" fillId="3" borderId="7" xfId="0" applyFont="1" applyFill="1" applyBorder="1" applyAlignment="1" applyProtection="1">
      <alignment horizontal="center" vertical="center" textRotation="90"/>
    </xf>
    <xf numFmtId="0" fontId="2" fillId="3" borderId="8" xfId="0" applyFont="1" applyFill="1" applyBorder="1" applyAlignment="1" applyProtection="1">
      <alignment horizontal="center" vertical="center" textRotation="90"/>
    </xf>
    <xf numFmtId="0" fontId="2" fillId="3" borderId="9" xfId="0" applyFont="1" applyFill="1" applyBorder="1" applyAlignment="1" applyProtection="1">
      <alignment horizontal="center" vertical="center" textRotation="90"/>
    </xf>
    <xf numFmtId="0" fontId="5" fillId="2" borderId="21" xfId="0" applyFont="1" applyFill="1" applyBorder="1" applyAlignment="1" applyProtection="1">
      <alignment horizontal="center" vertical="center"/>
    </xf>
    <xf numFmtId="0" fontId="5" fillId="2" borderId="22" xfId="0" applyFont="1" applyFill="1" applyBorder="1" applyAlignment="1" applyProtection="1">
      <alignment horizontal="center" vertical="center"/>
    </xf>
    <xf numFmtId="0" fontId="5" fillId="2" borderId="2" xfId="0" applyFont="1" applyFill="1" applyBorder="1" applyAlignment="1" applyProtection="1">
      <alignment horizontal="center" vertical="center"/>
    </xf>
    <xf numFmtId="0" fontId="0" fillId="0" borderId="118" xfId="0" applyBorder="1" applyAlignment="1" applyProtection="1">
      <alignment horizontal="left" vertical="top" wrapText="1"/>
    </xf>
    <xf numFmtId="0" fontId="0" fillId="0" borderId="125" xfId="0" applyBorder="1" applyAlignment="1" applyProtection="1">
      <alignment horizontal="left" vertical="top" wrapText="1"/>
    </xf>
    <xf numFmtId="0" fontId="0" fillId="0" borderId="128" xfId="0" applyBorder="1" applyAlignment="1" applyProtection="1">
      <alignment horizontal="left" vertical="top" wrapText="1"/>
    </xf>
    <xf numFmtId="0" fontId="0" fillId="0" borderId="126" xfId="0" applyBorder="1" applyAlignment="1" applyProtection="1">
      <alignment horizontal="left" vertical="top" wrapText="1"/>
    </xf>
    <xf numFmtId="0" fontId="0" fillId="0" borderId="0" xfId="0" applyBorder="1" applyAlignment="1" applyProtection="1">
      <alignment horizontal="left" vertical="top" wrapText="1"/>
    </xf>
    <xf numFmtId="0" fontId="0" fillId="0" borderId="129" xfId="0" applyBorder="1" applyAlignment="1" applyProtection="1">
      <alignment horizontal="left" vertical="top" wrapText="1"/>
    </xf>
    <xf numFmtId="0" fontId="0" fillId="0" borderId="127" xfId="0" applyBorder="1" applyAlignment="1" applyProtection="1">
      <alignment horizontal="left" vertical="top" wrapText="1"/>
    </xf>
    <xf numFmtId="0" fontId="0" fillId="0" borderId="67" xfId="0" applyBorder="1" applyAlignment="1" applyProtection="1">
      <alignment horizontal="left" vertical="top" wrapText="1"/>
    </xf>
    <xf numFmtId="0" fontId="0" fillId="0" borderId="130" xfId="0" applyBorder="1" applyAlignment="1" applyProtection="1">
      <alignment horizontal="left" vertical="top" wrapText="1"/>
    </xf>
    <xf numFmtId="0" fontId="3" fillId="0" borderId="43" xfId="0" applyFont="1" applyBorder="1" applyAlignment="1" applyProtection="1">
      <alignment horizontal="left" vertical="center" wrapText="1"/>
      <protection locked="0"/>
    </xf>
    <xf numFmtId="0" fontId="3" fillId="0" borderId="0" xfId="0" applyFont="1" applyBorder="1" applyAlignment="1" applyProtection="1">
      <alignment horizontal="left" vertical="center" wrapText="1"/>
      <protection locked="0"/>
    </xf>
    <xf numFmtId="0" fontId="3" fillId="0" borderId="34" xfId="0" applyFont="1" applyBorder="1" applyAlignment="1" applyProtection="1">
      <alignment horizontal="left" vertical="center" wrapText="1"/>
      <protection locked="0"/>
    </xf>
    <xf numFmtId="0" fontId="3" fillId="0" borderId="44" xfId="0" applyFont="1" applyBorder="1" applyAlignment="1" applyProtection="1">
      <alignment horizontal="left" vertical="center" wrapText="1"/>
      <protection locked="0"/>
    </xf>
    <xf numFmtId="0" fontId="3" fillId="0" borderId="24" xfId="0" applyFont="1" applyBorder="1" applyAlignment="1" applyProtection="1">
      <alignment horizontal="left" vertical="center" wrapText="1"/>
      <protection locked="0"/>
    </xf>
    <xf numFmtId="0" fontId="3" fillId="0" borderId="27" xfId="0" applyFont="1" applyBorder="1" applyAlignment="1" applyProtection="1">
      <alignment horizontal="left" vertical="center" wrapText="1"/>
      <protection locked="0"/>
    </xf>
    <xf numFmtId="0" fontId="2" fillId="3" borderId="88" xfId="0" applyFont="1" applyFill="1" applyBorder="1" applyAlignment="1" applyProtection="1">
      <alignment horizontal="center" vertical="center" textRotation="90" wrapText="1"/>
    </xf>
    <xf numFmtId="0" fontId="2" fillId="3" borderId="89" xfId="0" applyFont="1" applyFill="1" applyBorder="1" applyAlignment="1" applyProtection="1">
      <alignment horizontal="center" vertical="center" textRotation="90" wrapText="1"/>
    </xf>
    <xf numFmtId="0" fontId="2" fillId="3" borderId="90" xfId="0" applyFont="1" applyFill="1" applyBorder="1" applyAlignment="1" applyProtection="1">
      <alignment horizontal="center" vertical="center" textRotation="90" wrapText="1"/>
    </xf>
    <xf numFmtId="0" fontId="8" fillId="0" borderId="0" xfId="0" applyFont="1" applyAlignment="1" applyProtection="1">
      <alignment horizontal="center" vertical="center"/>
    </xf>
    <xf numFmtId="0" fontId="5" fillId="0" borderId="0" xfId="0" applyFont="1" applyAlignment="1" applyProtection="1">
      <alignment horizontal="right" vertical="center" wrapText="1"/>
    </xf>
    <xf numFmtId="0" fontId="5" fillId="0" borderId="68" xfId="0" applyFont="1" applyBorder="1" applyAlignment="1" applyProtection="1">
      <alignment horizontal="right" vertical="center" wrapText="1"/>
    </xf>
    <xf numFmtId="0" fontId="5" fillId="3" borderId="26" xfId="0" applyFont="1" applyFill="1" applyBorder="1" applyAlignment="1" applyProtection="1">
      <alignment horizontal="center" vertical="center" textRotation="90"/>
    </xf>
    <xf numFmtId="0" fontId="5" fillId="3" borderId="43" xfId="0" applyFont="1" applyFill="1" applyBorder="1" applyAlignment="1" applyProtection="1">
      <alignment horizontal="center" vertical="center" textRotation="90"/>
    </xf>
    <xf numFmtId="0" fontId="5" fillId="3" borderId="44" xfId="0" applyFont="1" applyFill="1" applyBorder="1" applyAlignment="1" applyProtection="1">
      <alignment horizontal="center" vertical="center" textRotation="90"/>
    </xf>
    <xf numFmtId="0" fontId="2" fillId="3" borderId="72" xfId="0" applyFont="1" applyFill="1" applyBorder="1" applyAlignment="1" applyProtection="1">
      <alignment horizontal="center" vertical="center" textRotation="90"/>
    </xf>
    <xf numFmtId="0" fontId="2" fillId="3" borderId="23" xfId="0" applyFont="1" applyFill="1" applyBorder="1" applyAlignment="1" applyProtection="1">
      <alignment horizontal="center" vertical="center" textRotation="90"/>
    </xf>
    <xf numFmtId="0" fontId="2" fillId="3" borderId="34" xfId="0" applyFont="1" applyFill="1" applyBorder="1" applyAlignment="1" applyProtection="1">
      <alignment horizontal="center" vertical="center" textRotation="90"/>
    </xf>
    <xf numFmtId="0" fontId="2" fillId="3" borderId="27" xfId="0" applyFont="1" applyFill="1" applyBorder="1" applyAlignment="1" applyProtection="1">
      <alignment horizontal="center" vertical="center" textRotation="90"/>
    </xf>
    <xf numFmtId="0" fontId="5" fillId="0" borderId="12" xfId="0" applyFont="1" applyBorder="1" applyAlignment="1" applyProtection="1">
      <alignment horizontal="left" vertical="center"/>
      <protection locked="0"/>
    </xf>
    <xf numFmtId="0" fontId="5" fillId="0" borderId="13" xfId="0" applyFont="1" applyBorder="1" applyAlignment="1" applyProtection="1">
      <alignment horizontal="left" vertical="center"/>
      <protection locked="0"/>
    </xf>
    <xf numFmtId="0" fontId="5" fillId="0" borderId="14" xfId="0" applyFont="1" applyBorder="1" applyAlignment="1" applyProtection="1">
      <alignment horizontal="left" vertical="center"/>
      <protection locked="0"/>
    </xf>
    <xf numFmtId="0" fontId="5" fillId="0" borderId="15" xfId="0" applyFont="1" applyBorder="1" applyAlignment="1" applyProtection="1">
      <alignment horizontal="left" vertical="center"/>
      <protection locked="0"/>
    </xf>
    <xf numFmtId="0" fontId="5" fillId="0" borderId="0" xfId="0" applyFont="1" applyBorder="1" applyAlignment="1" applyProtection="1">
      <alignment horizontal="left" vertical="center"/>
      <protection locked="0"/>
    </xf>
    <xf numFmtId="0" fontId="5" fillId="0" borderId="16" xfId="0" applyFont="1" applyBorder="1" applyAlignment="1" applyProtection="1">
      <alignment horizontal="left" vertical="center"/>
      <protection locked="0"/>
    </xf>
    <xf numFmtId="0" fontId="3" fillId="0" borderId="43" xfId="0" applyFont="1" applyBorder="1" applyAlignment="1" applyProtection="1">
      <alignment vertical="center" wrapText="1"/>
      <protection locked="0"/>
    </xf>
    <xf numFmtId="0" fontId="3" fillId="0" borderId="0" xfId="0" applyFont="1" applyBorder="1" applyAlignment="1" applyProtection="1">
      <alignment vertical="center" wrapText="1"/>
      <protection locked="0"/>
    </xf>
    <xf numFmtId="0" fontId="3" fillId="0" borderId="34" xfId="0" applyFont="1" applyBorder="1" applyAlignment="1" applyProtection="1">
      <alignment vertical="center" wrapText="1"/>
      <protection locked="0"/>
    </xf>
    <xf numFmtId="0" fontId="3" fillId="0" borderId="44" xfId="0" applyFont="1" applyBorder="1" applyAlignment="1" applyProtection="1">
      <alignment vertical="center" wrapText="1"/>
      <protection locked="0"/>
    </xf>
    <xf numFmtId="0" fontId="3" fillId="0" borderId="24" xfId="0" applyFont="1" applyBorder="1" applyAlignment="1" applyProtection="1">
      <alignment vertical="center" wrapText="1"/>
      <protection locked="0"/>
    </xf>
    <xf numFmtId="0" fontId="3" fillId="0" borderId="27" xfId="0" applyFont="1" applyBorder="1" applyAlignment="1" applyProtection="1">
      <alignment vertical="center" wrapText="1"/>
      <protection locked="0"/>
    </xf>
    <xf numFmtId="0" fontId="5" fillId="2" borderId="86" xfId="0" applyFont="1" applyFill="1" applyBorder="1" applyAlignment="1" applyProtection="1">
      <alignment horizontal="center" vertical="center"/>
    </xf>
    <xf numFmtId="0" fontId="5" fillId="2" borderId="83" xfId="0" applyFont="1" applyFill="1" applyBorder="1" applyAlignment="1" applyProtection="1">
      <alignment horizontal="center" vertical="center"/>
    </xf>
    <xf numFmtId="0" fontId="5" fillId="2" borderId="84" xfId="0" applyFont="1" applyFill="1" applyBorder="1" applyAlignment="1" applyProtection="1">
      <alignment horizontal="center" vertical="center"/>
    </xf>
    <xf numFmtId="0" fontId="5" fillId="2" borderId="70" xfId="0" applyFont="1" applyFill="1" applyBorder="1" applyAlignment="1" applyProtection="1">
      <alignment horizontal="center" vertical="center"/>
    </xf>
    <xf numFmtId="0" fontId="5" fillId="3" borderId="20" xfId="0" applyFont="1" applyFill="1" applyBorder="1" applyAlignment="1" applyProtection="1">
      <alignment horizontal="center" vertical="center" textRotation="90"/>
    </xf>
    <xf numFmtId="0" fontId="5" fillId="3" borderId="4" xfId="0" applyFont="1" applyFill="1" applyBorder="1" applyAlignment="1" applyProtection="1">
      <alignment horizontal="center" vertical="center" textRotation="90"/>
    </xf>
    <xf numFmtId="0" fontId="5" fillId="3" borderId="11" xfId="0" applyFont="1" applyFill="1" applyBorder="1" applyAlignment="1" applyProtection="1">
      <alignment horizontal="center" vertical="center" textRotation="90"/>
    </xf>
    <xf numFmtId="0" fontId="17" fillId="0" borderId="0" xfId="0" applyFont="1" applyAlignment="1" applyProtection="1">
      <alignment horizontal="left" vertical="center" wrapText="1"/>
    </xf>
    <xf numFmtId="164" fontId="6" fillId="0" borderId="117" xfId="0" applyNumberFormat="1" applyFont="1" applyBorder="1" applyAlignment="1" applyProtection="1">
      <alignment horizontal="center" vertical="center"/>
      <protection locked="0"/>
    </xf>
    <xf numFmtId="164" fontId="6" fillId="0" borderId="119" xfId="0" applyNumberFormat="1" applyFont="1" applyBorder="1" applyAlignment="1" applyProtection="1">
      <alignment horizontal="center" vertical="center"/>
      <protection locked="0"/>
    </xf>
    <xf numFmtId="0" fontId="6" fillId="0" borderId="131" xfId="0" applyFont="1" applyBorder="1" applyAlignment="1" applyProtection="1">
      <alignment horizontal="center" vertical="center"/>
      <protection locked="0"/>
    </xf>
    <xf numFmtId="0" fontId="6" fillId="0" borderId="132" xfId="0" applyFont="1" applyBorder="1" applyAlignment="1" applyProtection="1">
      <alignment horizontal="center" vertical="center"/>
      <protection locked="0"/>
    </xf>
    <xf numFmtId="0" fontId="6" fillId="0" borderId="70" xfId="0" applyFont="1" applyBorder="1" applyAlignment="1" applyProtection="1">
      <alignment horizontal="left" vertical="center" wrapText="1"/>
    </xf>
    <xf numFmtId="0" fontId="6" fillId="0" borderId="120" xfId="0" applyFont="1" applyBorder="1" applyAlignment="1" applyProtection="1">
      <alignment horizontal="left" vertical="center" wrapText="1"/>
    </xf>
    <xf numFmtId="0" fontId="6" fillId="0" borderId="24" xfId="0" applyFont="1" applyBorder="1" applyAlignment="1" applyProtection="1">
      <alignment horizontal="left" vertical="center" wrapText="1"/>
    </xf>
    <xf numFmtId="0" fontId="6" fillId="0" borderId="27" xfId="0" applyFont="1" applyBorder="1" applyAlignment="1" applyProtection="1">
      <alignment horizontal="left" vertical="center" wrapText="1"/>
    </xf>
    <xf numFmtId="0" fontId="6" fillId="0" borderId="121" xfId="0" applyFont="1" applyBorder="1" applyAlignment="1" applyProtection="1">
      <alignment horizontal="center" vertical="center"/>
    </xf>
    <xf numFmtId="0" fontId="6" fillId="0" borderId="70" xfId="0" applyFont="1" applyBorder="1" applyAlignment="1" applyProtection="1">
      <alignment horizontal="center" vertical="center"/>
    </xf>
    <xf numFmtId="0" fontId="6" fillId="0" borderId="44" xfId="0" applyFont="1" applyBorder="1" applyAlignment="1" applyProtection="1">
      <alignment horizontal="center" vertical="center"/>
    </xf>
    <xf numFmtId="0" fontId="6" fillId="0" borderId="24" xfId="0" applyFont="1" applyBorder="1" applyAlignment="1" applyProtection="1">
      <alignment horizontal="center" vertical="center"/>
    </xf>
    <xf numFmtId="0" fontId="6" fillId="0" borderId="98" xfId="0" applyFont="1" applyBorder="1" applyAlignment="1" applyProtection="1">
      <alignment horizontal="left" vertical="center"/>
      <protection locked="0"/>
    </xf>
    <xf numFmtId="0" fontId="14" fillId="7" borderId="7" xfId="0" applyFont="1" applyFill="1" applyBorder="1" applyAlignment="1" applyProtection="1">
      <alignment horizontal="center" vertical="center" textRotation="90"/>
    </xf>
    <xf numFmtId="0" fontId="14" fillId="7" borderId="8" xfId="0" applyFont="1" applyFill="1" applyBorder="1" applyAlignment="1" applyProtection="1">
      <alignment horizontal="center" vertical="center" textRotation="90"/>
    </xf>
    <xf numFmtId="0" fontId="14" fillId="7" borderId="9" xfId="0" applyFont="1" applyFill="1" applyBorder="1" applyAlignment="1" applyProtection="1">
      <alignment horizontal="center" vertical="center" textRotation="90"/>
    </xf>
    <xf numFmtId="0" fontId="6" fillId="0" borderId="96" xfId="0" applyFont="1" applyBorder="1" applyAlignment="1" applyProtection="1">
      <alignment vertical="center"/>
      <protection locked="0"/>
    </xf>
    <xf numFmtId="0" fontId="6" fillId="0" borderId="112" xfId="0" applyFont="1" applyBorder="1" applyAlignment="1" applyProtection="1">
      <alignment vertical="center"/>
      <protection locked="0"/>
    </xf>
    <xf numFmtId="0" fontId="6" fillId="0" borderId="94" xfId="0" applyFont="1" applyBorder="1" applyAlignment="1" applyProtection="1">
      <alignment horizontal="center" vertical="center"/>
      <protection locked="0"/>
    </xf>
    <xf numFmtId="0" fontId="6" fillId="0" borderId="95" xfId="0" applyFont="1" applyBorder="1" applyAlignment="1" applyProtection="1">
      <alignment horizontal="center" vertical="center"/>
      <protection locked="0"/>
    </xf>
    <xf numFmtId="0" fontId="14" fillId="7" borderId="20" xfId="0" applyFont="1" applyFill="1" applyBorder="1" applyAlignment="1" applyProtection="1">
      <alignment horizontal="center" vertical="center" textRotation="90"/>
    </xf>
    <xf numFmtId="0" fontId="14" fillId="7" borderId="4" xfId="0" applyFont="1" applyFill="1" applyBorder="1" applyAlignment="1" applyProtection="1">
      <alignment horizontal="center" vertical="center" textRotation="90"/>
    </xf>
    <xf numFmtId="0" fontId="14" fillId="7" borderId="11" xfId="0" applyFont="1" applyFill="1" applyBorder="1" applyAlignment="1" applyProtection="1">
      <alignment horizontal="center" vertical="center" textRotation="90"/>
    </xf>
    <xf numFmtId="0" fontId="6" fillId="0" borderId="91" xfId="0" applyFont="1" applyBorder="1" applyAlignment="1" applyProtection="1">
      <alignment horizontal="left" vertical="center"/>
      <protection locked="0"/>
    </xf>
    <xf numFmtId="0" fontId="6" fillId="0" borderId="94" xfId="0" applyFont="1" applyBorder="1" applyAlignment="1" applyProtection="1">
      <alignment horizontal="left" vertical="center"/>
      <protection locked="0"/>
    </xf>
    <xf numFmtId="0" fontId="6" fillId="0" borderId="96" xfId="0" applyFont="1" applyBorder="1" applyAlignment="1" applyProtection="1">
      <alignment horizontal="left" vertical="center"/>
      <protection locked="0"/>
    </xf>
    <xf numFmtId="0" fontId="6" fillId="0" borderId="97" xfId="0" applyFont="1" applyBorder="1" applyAlignment="1" applyProtection="1">
      <alignment horizontal="left" vertical="center"/>
      <protection locked="0"/>
    </xf>
    <xf numFmtId="0" fontId="12" fillId="0" borderId="0" xfId="0" applyFont="1" applyAlignment="1" applyProtection="1">
      <alignment horizontal="center" vertical="center"/>
    </xf>
    <xf numFmtId="0" fontId="1" fillId="0" borderId="12" xfId="0" applyFont="1" applyBorder="1" applyAlignment="1" applyProtection="1">
      <alignment horizontal="left" vertical="center"/>
      <protection locked="0"/>
    </xf>
    <xf numFmtId="0" fontId="1" fillId="0" borderId="13" xfId="0" applyFont="1" applyBorder="1" applyAlignment="1" applyProtection="1">
      <alignment horizontal="left" vertical="center"/>
      <protection locked="0"/>
    </xf>
    <xf numFmtId="0" fontId="1" fillId="0" borderId="14" xfId="0" applyFont="1" applyBorder="1" applyAlignment="1" applyProtection="1">
      <alignment horizontal="left" vertical="center"/>
      <protection locked="0"/>
    </xf>
    <xf numFmtId="0" fontId="6" fillId="0" borderId="12" xfId="0" applyFont="1" applyBorder="1" applyAlignment="1" applyProtection="1">
      <alignment horizontal="left" vertical="center" wrapText="1"/>
    </xf>
    <xf numFmtId="0" fontId="6" fillId="0" borderId="13" xfId="0" applyFont="1" applyBorder="1" applyAlignment="1" applyProtection="1">
      <alignment horizontal="left" vertical="center" wrapText="1"/>
    </xf>
    <xf numFmtId="0" fontId="6" fillId="0" borderId="14" xfId="0" applyFont="1" applyBorder="1" applyAlignment="1" applyProtection="1">
      <alignment horizontal="left" vertical="center" wrapText="1"/>
    </xf>
    <xf numFmtId="0" fontId="6" fillId="0" borderId="15" xfId="0" applyFont="1" applyBorder="1" applyAlignment="1" applyProtection="1">
      <alignment horizontal="left" vertical="center" wrapText="1"/>
    </xf>
    <xf numFmtId="0" fontId="6" fillId="0" borderId="0" xfId="0" applyFont="1" applyBorder="1" applyAlignment="1" applyProtection="1">
      <alignment horizontal="left" vertical="center" wrapText="1"/>
    </xf>
    <xf numFmtId="0" fontId="6" fillId="0" borderId="16" xfId="0" applyFont="1" applyBorder="1" applyAlignment="1" applyProtection="1">
      <alignment horizontal="left" vertical="center" wrapText="1"/>
    </xf>
    <xf numFmtId="0" fontId="6" fillId="0" borderId="17" xfId="0" applyFont="1" applyBorder="1" applyAlignment="1" applyProtection="1">
      <alignment horizontal="left" vertical="center" wrapText="1"/>
    </xf>
    <xf numFmtId="0" fontId="6" fillId="0" borderId="18" xfId="0" applyFont="1" applyBorder="1" applyAlignment="1" applyProtection="1">
      <alignment horizontal="left" vertical="center" wrapText="1"/>
    </xf>
    <xf numFmtId="0" fontId="6" fillId="0" borderId="19" xfId="0" applyFont="1" applyBorder="1" applyAlignment="1" applyProtection="1">
      <alignment horizontal="left" vertical="center" wrapText="1"/>
    </xf>
    <xf numFmtId="0" fontId="1" fillId="0" borderId="15" xfId="0" applyFont="1" applyBorder="1" applyAlignment="1" applyProtection="1">
      <alignment horizontal="left" vertical="center"/>
      <protection locked="0"/>
    </xf>
    <xf numFmtId="0" fontId="1" fillId="0" borderId="0" xfId="0" applyFont="1" applyBorder="1" applyAlignment="1" applyProtection="1">
      <alignment horizontal="left" vertical="center"/>
      <protection locked="0"/>
    </xf>
    <xf numFmtId="0" fontId="1" fillId="0" borderId="16" xfId="0" applyFont="1" applyBorder="1" applyAlignment="1" applyProtection="1">
      <alignment horizontal="left" vertical="center"/>
      <protection locked="0"/>
    </xf>
    <xf numFmtId="0" fontId="14" fillId="7" borderId="20" xfId="0" applyFont="1" applyFill="1" applyBorder="1" applyAlignment="1" applyProtection="1">
      <alignment vertical="center"/>
    </xf>
    <xf numFmtId="0" fontId="14" fillId="7" borderId="21" xfId="0" applyFont="1" applyFill="1" applyBorder="1" applyAlignment="1" applyProtection="1">
      <alignment vertical="center"/>
    </xf>
    <xf numFmtId="0" fontId="14" fillId="7" borderId="22" xfId="0" applyFont="1" applyFill="1" applyBorder="1" applyAlignment="1" applyProtection="1">
      <alignment vertical="center"/>
    </xf>
    <xf numFmtId="0" fontId="2" fillId="3" borderId="122" xfId="0" applyFont="1" applyFill="1" applyBorder="1" applyAlignment="1" applyProtection="1">
      <alignment horizontal="center" vertical="center" textRotation="90"/>
    </xf>
    <xf numFmtId="0" fontId="2" fillId="3" borderId="123" xfId="0" applyFont="1" applyFill="1" applyBorder="1" applyAlignment="1" applyProtection="1">
      <alignment horizontal="center" vertical="center" textRotation="90"/>
    </xf>
    <xf numFmtId="0" fontId="2" fillId="3" borderId="124" xfId="0" applyFont="1" applyFill="1" applyBorder="1" applyAlignment="1" applyProtection="1">
      <alignment horizontal="center" vertical="center" textRotation="90"/>
    </xf>
    <xf numFmtId="0" fontId="5" fillId="2" borderId="145" xfId="0" applyFont="1" applyFill="1" applyBorder="1" applyAlignment="1" applyProtection="1">
      <alignment horizontal="center" vertical="center"/>
    </xf>
    <xf numFmtId="0" fontId="3" fillId="0" borderId="142" xfId="0" applyFont="1" applyBorder="1" applyAlignment="1" applyProtection="1">
      <alignment horizontal="left" vertical="center" wrapText="1"/>
      <protection locked="0"/>
    </xf>
    <xf numFmtId="0" fontId="3" fillId="0" borderId="70" xfId="0" applyFont="1" applyBorder="1" applyAlignment="1" applyProtection="1">
      <alignment horizontal="left" vertical="center" wrapText="1"/>
      <protection locked="0"/>
    </xf>
    <xf numFmtId="0" fontId="3" fillId="0" borderId="143" xfId="0" applyFont="1" applyBorder="1" applyAlignment="1" applyProtection="1">
      <alignment horizontal="left" vertical="center" wrapText="1"/>
      <protection locked="0"/>
    </xf>
    <xf numFmtId="0" fontId="3" fillId="0" borderId="144" xfId="0" applyFont="1" applyBorder="1" applyAlignment="1" applyProtection="1">
      <alignment horizontal="left" vertical="center" wrapText="1"/>
      <protection locked="0"/>
    </xf>
    <xf numFmtId="0" fontId="3" fillId="0" borderId="71" xfId="0" applyFont="1" applyBorder="1" applyAlignment="1" applyProtection="1">
      <alignment horizontal="left" vertical="center" wrapText="1"/>
      <protection locked="0"/>
    </xf>
    <xf numFmtId="0" fontId="5" fillId="3" borderId="135" xfId="0" applyFont="1" applyFill="1" applyBorder="1" applyAlignment="1" applyProtection="1">
      <alignment horizontal="center" vertical="center" textRotation="90"/>
    </xf>
    <xf numFmtId="0" fontId="5" fillId="2" borderId="139" xfId="0" applyFont="1" applyFill="1" applyBorder="1" applyAlignment="1" applyProtection="1">
      <alignment horizontal="center" vertical="center"/>
    </xf>
    <xf numFmtId="0" fontId="5" fillId="2" borderId="140" xfId="0" applyFont="1" applyFill="1" applyBorder="1" applyAlignment="1" applyProtection="1">
      <alignment horizontal="center" vertical="center"/>
    </xf>
    <xf numFmtId="0" fontId="5" fillId="2" borderId="141" xfId="0" applyFont="1" applyFill="1" applyBorder="1" applyAlignment="1" applyProtection="1">
      <alignment horizontal="center" vertical="center"/>
    </xf>
    <xf numFmtId="0" fontId="5" fillId="2" borderId="37" xfId="0" applyFont="1" applyFill="1" applyBorder="1" applyAlignment="1" applyProtection="1">
      <alignment horizontal="center" vertical="center"/>
    </xf>
  </cellXfs>
  <cellStyles count="1">
    <cellStyle name="Normal" xfId="0" builtinId="0"/>
  </cellStyles>
  <dxfs count="184">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s>
  <tableStyles count="0" defaultTableStyle="TableStyleMedium2" defaultPivotStyle="PivotStyleLight16"/>
  <colors>
    <mruColors>
      <color rgb="FFFFFCBB"/>
      <color rgb="FFD8D8D8"/>
      <color rgb="FFA5A5A5"/>
      <color rgb="FFA50000"/>
      <color rgb="FFA5D8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35719</xdr:colOff>
      <xdr:row>8</xdr:row>
      <xdr:rowOff>118268</xdr:rowOff>
    </xdr:from>
    <xdr:to>
      <xdr:col>2</xdr:col>
      <xdr:colOff>182058</xdr:colOff>
      <xdr:row>9</xdr:row>
      <xdr:rowOff>181085</xdr:rowOff>
    </xdr:to>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5719" y="1870868"/>
          <a:ext cx="2095500" cy="3009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35719</xdr:colOff>
      <xdr:row>8</xdr:row>
      <xdr:rowOff>118268</xdr:rowOff>
    </xdr:from>
    <xdr:to>
      <xdr:col>2</xdr:col>
      <xdr:colOff>182058</xdr:colOff>
      <xdr:row>9</xdr:row>
      <xdr:rowOff>181085</xdr:rowOff>
    </xdr:to>
    <xdr:pic>
      <xdr:nvPicPr>
        <xdr:cNvPr id="3"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5719" y="1893382"/>
          <a:ext cx="2099830" cy="3052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95250</xdr:colOff>
      <xdr:row>5</xdr:row>
      <xdr:rowOff>105834</xdr:rowOff>
    </xdr:from>
    <xdr:to>
      <xdr:col>2</xdr:col>
      <xdr:colOff>1762125</xdr:colOff>
      <xdr:row>6</xdr:row>
      <xdr:rowOff>179917</xdr:rowOff>
    </xdr:to>
    <xdr:pic>
      <xdr:nvPicPr>
        <xdr:cNvPr id="2" name="Picture 1"/>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1356" b="21196"/>
        <a:stretch/>
      </xdr:blipFill>
      <xdr:spPr bwMode="auto">
        <a:xfrm>
          <a:off x="95250" y="1191684"/>
          <a:ext cx="2743200" cy="3122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45244</xdr:colOff>
      <xdr:row>7</xdr:row>
      <xdr:rowOff>61118</xdr:rowOff>
    </xdr:from>
    <xdr:to>
      <xdr:col>1</xdr:col>
      <xdr:colOff>1639383</xdr:colOff>
      <xdr:row>8</xdr:row>
      <xdr:rowOff>171560</xdr:rowOff>
    </xdr:to>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45244" y="1975643"/>
          <a:ext cx="2203739" cy="3009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45244</xdr:colOff>
      <xdr:row>6</xdr:row>
      <xdr:rowOff>61118</xdr:rowOff>
    </xdr:from>
    <xdr:to>
      <xdr:col>1</xdr:col>
      <xdr:colOff>1639383</xdr:colOff>
      <xdr:row>7</xdr:row>
      <xdr:rowOff>171560</xdr:rowOff>
    </xdr:to>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45244" y="1975643"/>
          <a:ext cx="2203739" cy="3009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J164"/>
  <sheetViews>
    <sheetView showGridLines="0" tabSelected="1" showWhiteSpace="0" view="pageLayout" zoomScaleNormal="120" zoomScaleSheetLayoutView="80" workbookViewId="0">
      <selection activeCell="B13" sqref="B13"/>
    </sheetView>
  </sheetViews>
  <sheetFormatPr defaultColWidth="0" defaultRowHeight="15" zeroHeight="1" x14ac:dyDescent="0.25"/>
  <cols>
    <col min="1" max="1" width="5.42578125" style="24" customWidth="1"/>
    <col min="2" max="3" width="23.28515625" style="24" customWidth="1"/>
    <col min="4" max="4" width="10.7109375" style="24" customWidth="1"/>
    <col min="5" max="5" width="1" style="24" customWidth="1"/>
    <col min="6" max="7" width="23.28515625" style="24" customWidth="1"/>
    <col min="8" max="8" width="10.7109375" style="24" customWidth="1"/>
    <col min="9" max="9" width="1" style="24" customWidth="1"/>
    <col min="10" max="11" width="23.28515625" style="24" customWidth="1"/>
    <col min="12" max="12" width="10.7109375" style="24" customWidth="1"/>
    <col min="13" max="13" width="4.85546875" style="24" customWidth="1"/>
    <col min="14" max="14" width="1" style="24" customWidth="1"/>
    <col min="15" max="17" width="9.140625" style="24" hidden="1" customWidth="1"/>
    <col min="18" max="114" width="0" style="24" hidden="1" customWidth="1"/>
    <col min="115" max="16384" width="9.140625" style="24" hidden="1"/>
  </cols>
  <sheetData>
    <row r="1" spans="1:14" ht="30.75" customHeight="1" x14ac:dyDescent="0.25">
      <c r="A1" s="318" t="s">
        <v>137</v>
      </c>
      <c r="B1" s="318"/>
      <c r="C1" s="318"/>
      <c r="D1" s="318"/>
      <c r="E1" s="318"/>
      <c r="F1" s="318"/>
      <c r="G1" s="318"/>
      <c r="H1" s="318"/>
      <c r="I1" s="318"/>
      <c r="J1" s="318"/>
      <c r="K1" s="318"/>
      <c r="L1" s="318"/>
      <c r="M1" s="318"/>
      <c r="N1" s="116"/>
    </row>
    <row r="2" spans="1:14" ht="4.5" customHeight="1" x14ac:dyDescent="0.25">
      <c r="A2" s="117"/>
      <c r="B2" s="117"/>
      <c r="C2" s="117"/>
      <c r="D2" s="117"/>
      <c r="E2" s="117"/>
      <c r="F2" s="117"/>
      <c r="G2" s="117"/>
      <c r="H2" s="117"/>
      <c r="I2" s="117"/>
      <c r="J2" s="117"/>
      <c r="K2" s="117"/>
      <c r="L2" s="117"/>
      <c r="M2" s="117"/>
      <c r="N2" s="170"/>
    </row>
    <row r="3" spans="1:14" ht="18.75" customHeight="1" x14ac:dyDescent="0.25">
      <c r="A3" s="328" t="s">
        <v>38</v>
      </c>
      <c r="B3" s="329"/>
      <c r="C3" s="330"/>
      <c r="D3" s="300" t="s">
        <v>138</v>
      </c>
      <c r="E3" s="301"/>
      <c r="F3" s="301"/>
      <c r="G3" s="301"/>
      <c r="H3" s="301"/>
      <c r="I3" s="301"/>
      <c r="J3" s="301"/>
      <c r="K3" s="301"/>
      <c r="L3" s="301"/>
      <c r="M3" s="302"/>
      <c r="N3" s="171"/>
    </row>
    <row r="4" spans="1:14" ht="18.75" customHeight="1" x14ac:dyDescent="0.25">
      <c r="A4" s="331" t="s">
        <v>35</v>
      </c>
      <c r="B4" s="332"/>
      <c r="C4" s="333"/>
      <c r="D4" s="303"/>
      <c r="E4" s="304"/>
      <c r="F4" s="304"/>
      <c r="G4" s="304"/>
      <c r="H4" s="304"/>
      <c r="I4" s="304"/>
      <c r="J4" s="304"/>
      <c r="K4" s="304"/>
      <c r="L4" s="304"/>
      <c r="M4" s="305"/>
      <c r="N4" s="171"/>
    </row>
    <row r="5" spans="1:14" ht="18.75" customHeight="1" x14ac:dyDescent="0.25">
      <c r="A5" s="331" t="s">
        <v>37</v>
      </c>
      <c r="B5" s="332"/>
      <c r="C5" s="333"/>
      <c r="D5" s="303"/>
      <c r="E5" s="304"/>
      <c r="F5" s="304"/>
      <c r="G5" s="304"/>
      <c r="H5" s="304"/>
      <c r="I5" s="304"/>
      <c r="J5" s="304"/>
      <c r="K5" s="304"/>
      <c r="L5" s="304"/>
      <c r="M5" s="305"/>
      <c r="N5" s="171"/>
    </row>
    <row r="6" spans="1:14" ht="18.75" customHeight="1" x14ac:dyDescent="0.25">
      <c r="A6" s="331" t="s">
        <v>36</v>
      </c>
      <c r="B6" s="332"/>
      <c r="C6" s="333"/>
      <c r="D6" s="303"/>
      <c r="E6" s="304"/>
      <c r="F6" s="304"/>
      <c r="G6" s="304"/>
      <c r="H6" s="304"/>
      <c r="I6" s="304"/>
      <c r="J6" s="304"/>
      <c r="K6" s="304"/>
      <c r="L6" s="304"/>
      <c r="M6" s="305"/>
      <c r="N6" s="171"/>
    </row>
    <row r="7" spans="1:14" ht="18.75" customHeight="1" x14ac:dyDescent="0.25">
      <c r="A7" s="38"/>
      <c r="B7" s="172"/>
      <c r="C7" s="39"/>
      <c r="D7" s="303"/>
      <c r="E7" s="304"/>
      <c r="F7" s="304"/>
      <c r="G7" s="304"/>
      <c r="H7" s="304"/>
      <c r="I7" s="304"/>
      <c r="J7" s="304"/>
      <c r="K7" s="304"/>
      <c r="L7" s="304"/>
      <c r="M7" s="305"/>
      <c r="N7" s="171"/>
    </row>
    <row r="8" spans="1:14" ht="18.75" customHeight="1" x14ac:dyDescent="0.25">
      <c r="A8" s="40"/>
      <c r="B8" s="50"/>
      <c r="C8" s="41"/>
      <c r="D8" s="303"/>
      <c r="E8" s="304"/>
      <c r="F8" s="304"/>
      <c r="G8" s="304"/>
      <c r="H8" s="304"/>
      <c r="I8" s="304"/>
      <c r="J8" s="304"/>
      <c r="K8" s="304"/>
      <c r="L8" s="304"/>
      <c r="M8" s="305"/>
      <c r="N8" s="171"/>
    </row>
    <row r="9" spans="1:14" ht="18.75" customHeight="1" x14ac:dyDescent="0.25">
      <c r="A9" s="40"/>
      <c r="B9" s="50"/>
      <c r="C9" s="41"/>
      <c r="D9" s="303"/>
      <c r="E9" s="304"/>
      <c r="F9" s="304"/>
      <c r="G9" s="304"/>
      <c r="H9" s="304"/>
      <c r="I9" s="304"/>
      <c r="J9" s="304"/>
      <c r="K9" s="304"/>
      <c r="L9" s="304"/>
      <c r="M9" s="305"/>
      <c r="N9" s="171"/>
    </row>
    <row r="10" spans="1:14" ht="53.25" customHeight="1" x14ac:dyDescent="0.25">
      <c r="A10" s="42"/>
      <c r="B10" s="43"/>
      <c r="C10" s="44"/>
      <c r="D10" s="306"/>
      <c r="E10" s="307"/>
      <c r="F10" s="307"/>
      <c r="G10" s="307"/>
      <c r="H10" s="307"/>
      <c r="I10" s="307"/>
      <c r="J10" s="307"/>
      <c r="K10" s="307"/>
      <c r="L10" s="307"/>
      <c r="M10" s="308"/>
      <c r="N10" s="171"/>
    </row>
    <row r="11" spans="1:14" ht="9.75" customHeight="1" thickBot="1" x14ac:dyDescent="0.3">
      <c r="A11" s="49"/>
      <c r="B11" s="50"/>
      <c r="C11" s="50"/>
      <c r="D11" s="51"/>
      <c r="E11" s="51"/>
      <c r="F11" s="51"/>
      <c r="G11" s="51"/>
      <c r="H11" s="51"/>
      <c r="I11" s="51"/>
      <c r="J11" s="51"/>
      <c r="K11" s="51"/>
      <c r="L11" s="51"/>
      <c r="M11" s="51"/>
      <c r="N11" s="51"/>
    </row>
    <row r="12" spans="1:14" ht="21" customHeight="1" x14ac:dyDescent="0.25">
      <c r="A12" s="263" t="s">
        <v>60</v>
      </c>
      <c r="B12" s="52" t="s">
        <v>0</v>
      </c>
      <c r="C12" s="53" t="s">
        <v>44</v>
      </c>
      <c r="D12" s="54" t="s">
        <v>4</v>
      </c>
      <c r="E12" s="22"/>
      <c r="F12" s="52" t="s">
        <v>0</v>
      </c>
      <c r="G12" s="53" t="s">
        <v>44</v>
      </c>
      <c r="H12" s="54" t="s">
        <v>4</v>
      </c>
      <c r="I12" s="55"/>
      <c r="J12" s="52" t="s">
        <v>0</v>
      </c>
      <c r="K12" s="53" t="s">
        <v>44</v>
      </c>
      <c r="L12" s="54" t="s">
        <v>4</v>
      </c>
      <c r="M12" s="315" t="s">
        <v>66</v>
      </c>
    </row>
    <row r="13" spans="1:14" ht="21" customHeight="1" x14ac:dyDescent="0.25">
      <c r="A13" s="264"/>
      <c r="B13" s="2"/>
      <c r="C13" s="3"/>
      <c r="D13" s="4"/>
      <c r="E13" s="23"/>
      <c r="F13" s="2"/>
      <c r="G13" s="3"/>
      <c r="H13" s="4"/>
      <c r="I13" s="56"/>
      <c r="J13" s="2"/>
      <c r="K13" s="3"/>
      <c r="L13" s="4"/>
      <c r="M13" s="316"/>
    </row>
    <row r="14" spans="1:14" ht="21" customHeight="1" x14ac:dyDescent="0.25">
      <c r="A14" s="264"/>
      <c r="B14" s="2"/>
      <c r="C14" s="3"/>
      <c r="D14" s="4"/>
      <c r="E14" s="23"/>
      <c r="F14" s="2"/>
      <c r="G14" s="3"/>
      <c r="H14" s="4"/>
      <c r="I14" s="56"/>
      <c r="J14" s="2"/>
      <c r="K14" s="3"/>
      <c r="L14" s="4"/>
      <c r="M14" s="316"/>
    </row>
    <row r="15" spans="1:14" ht="21" customHeight="1" x14ac:dyDescent="0.25">
      <c r="A15" s="264"/>
      <c r="B15" s="2"/>
      <c r="C15" s="3"/>
      <c r="D15" s="4"/>
      <c r="E15" s="56"/>
      <c r="F15" s="2"/>
      <c r="G15" s="3"/>
      <c r="H15" s="4"/>
      <c r="I15" s="56"/>
      <c r="J15" s="2"/>
      <c r="K15" s="3"/>
      <c r="L15" s="4"/>
      <c r="M15" s="316"/>
    </row>
    <row r="16" spans="1:14" ht="21" customHeight="1" x14ac:dyDescent="0.25">
      <c r="A16" s="264"/>
      <c r="B16" s="2"/>
      <c r="C16" s="3"/>
      <c r="D16" s="4"/>
      <c r="E16" s="56"/>
      <c r="F16" s="2"/>
      <c r="G16" s="3"/>
      <c r="H16" s="4"/>
      <c r="I16" s="56"/>
      <c r="J16" s="2"/>
      <c r="K16" s="3"/>
      <c r="L16" s="4"/>
      <c r="M16" s="316"/>
    </row>
    <row r="17" spans="1:14" ht="21" customHeight="1" x14ac:dyDescent="0.25">
      <c r="A17" s="264"/>
      <c r="B17" s="2"/>
      <c r="C17" s="3"/>
      <c r="D17" s="4"/>
      <c r="E17" s="56"/>
      <c r="F17" s="2"/>
      <c r="G17" s="3"/>
      <c r="H17" s="4"/>
      <c r="I17" s="56"/>
      <c r="J17" s="2"/>
      <c r="K17" s="3"/>
      <c r="L17" s="4"/>
      <c r="M17" s="316"/>
    </row>
    <row r="18" spans="1:14" ht="21" customHeight="1" x14ac:dyDescent="0.25">
      <c r="A18" s="264"/>
      <c r="B18" s="2"/>
      <c r="C18" s="3"/>
      <c r="D18" s="4"/>
      <c r="E18" s="56"/>
      <c r="F18" s="2"/>
      <c r="G18" s="3"/>
      <c r="H18" s="4"/>
      <c r="I18" s="56"/>
      <c r="J18" s="2"/>
      <c r="K18" s="3"/>
      <c r="L18" s="4"/>
      <c r="M18" s="316"/>
    </row>
    <row r="19" spans="1:14" ht="21" customHeight="1" thickBot="1" x14ac:dyDescent="0.3">
      <c r="A19" s="265"/>
      <c r="B19" s="18"/>
      <c r="C19" s="30"/>
      <c r="D19" s="19"/>
      <c r="E19" s="57"/>
      <c r="F19" s="18"/>
      <c r="G19" s="30"/>
      <c r="H19" s="19"/>
      <c r="I19" s="57"/>
      <c r="J19" s="18"/>
      <c r="K19" s="30"/>
      <c r="L19" s="19"/>
      <c r="M19" s="317"/>
    </row>
    <row r="20" spans="1:14" ht="11.25" customHeight="1" thickBot="1" x14ac:dyDescent="0.35">
      <c r="A20" s="58"/>
      <c r="B20" s="59"/>
      <c r="C20" s="59"/>
      <c r="D20" s="60"/>
      <c r="E20" s="60"/>
      <c r="F20" s="60"/>
      <c r="G20" s="60"/>
      <c r="H20" s="60"/>
      <c r="I20" s="60"/>
      <c r="J20" s="60"/>
      <c r="K20" s="60"/>
      <c r="L20" s="60"/>
      <c r="M20" s="60"/>
      <c r="N20" s="60"/>
    </row>
    <row r="21" spans="1:14" ht="21" customHeight="1" thickBot="1" x14ac:dyDescent="0.3">
      <c r="A21" s="321" t="s">
        <v>59</v>
      </c>
      <c r="B21" s="290" t="s">
        <v>7</v>
      </c>
      <c r="C21" s="343"/>
      <c r="D21" s="298"/>
      <c r="E21" s="61"/>
      <c r="F21" s="290" t="s">
        <v>8</v>
      </c>
      <c r="G21" s="341"/>
      <c r="H21" s="342"/>
      <c r="I21" s="62"/>
      <c r="J21" s="340" t="s">
        <v>9</v>
      </c>
      <c r="K21" s="341"/>
      <c r="L21" s="342"/>
      <c r="M21" s="324" t="s">
        <v>59</v>
      </c>
    </row>
    <row r="22" spans="1:14" ht="21" customHeight="1" x14ac:dyDescent="0.25">
      <c r="A22" s="322"/>
      <c r="B22" s="52" t="s">
        <v>0</v>
      </c>
      <c r="C22" s="53" t="s">
        <v>5</v>
      </c>
      <c r="D22" s="54" t="s">
        <v>4</v>
      </c>
      <c r="E22" s="63"/>
      <c r="F22" s="64" t="s">
        <v>0</v>
      </c>
      <c r="G22" s="53" t="s">
        <v>5</v>
      </c>
      <c r="H22" s="65" t="s">
        <v>4</v>
      </c>
      <c r="I22" s="66"/>
      <c r="J22" s="67" t="s">
        <v>0</v>
      </c>
      <c r="K22" s="68" t="s">
        <v>5</v>
      </c>
      <c r="L22" s="69" t="s">
        <v>4</v>
      </c>
      <c r="M22" s="325"/>
    </row>
    <row r="23" spans="1:14" ht="21" customHeight="1" x14ac:dyDescent="0.3">
      <c r="A23" s="322"/>
      <c r="B23" s="2"/>
      <c r="C23" s="114"/>
      <c r="D23" s="4"/>
      <c r="E23" s="63"/>
      <c r="F23" s="9"/>
      <c r="G23" s="114"/>
      <c r="H23" s="10"/>
      <c r="I23" s="66"/>
      <c r="J23" s="2"/>
      <c r="K23" s="114"/>
      <c r="L23" s="5"/>
      <c r="M23" s="325"/>
    </row>
    <row r="24" spans="1:14" ht="21" customHeight="1" x14ac:dyDescent="0.3">
      <c r="A24" s="322"/>
      <c r="B24" s="2"/>
      <c r="C24" s="114"/>
      <c r="D24" s="4"/>
      <c r="E24" s="63"/>
      <c r="F24" s="9"/>
      <c r="G24" s="114"/>
      <c r="H24" s="10"/>
      <c r="I24" s="66"/>
      <c r="J24" s="2"/>
      <c r="K24" s="114"/>
      <c r="L24" s="5"/>
      <c r="M24" s="325"/>
    </row>
    <row r="25" spans="1:14" ht="21" customHeight="1" thickBot="1" x14ac:dyDescent="0.35">
      <c r="A25" s="322"/>
      <c r="B25" s="2"/>
      <c r="C25" s="114"/>
      <c r="D25" s="4"/>
      <c r="E25" s="63"/>
      <c r="F25" s="9"/>
      <c r="G25" s="114"/>
      <c r="H25" s="10"/>
      <c r="I25" s="66"/>
      <c r="J25" s="2"/>
      <c r="K25" s="114"/>
      <c r="L25" s="12"/>
      <c r="M25" s="325"/>
    </row>
    <row r="26" spans="1:14" ht="21" customHeight="1" thickBot="1" x14ac:dyDescent="0.35">
      <c r="A26" s="322"/>
      <c r="B26" s="2"/>
      <c r="C26" s="114"/>
      <c r="D26" s="4"/>
      <c r="E26" s="63"/>
      <c r="F26" s="9"/>
      <c r="G26" s="114"/>
      <c r="H26" s="10"/>
      <c r="I26" s="66"/>
      <c r="J26" s="266" t="s">
        <v>10</v>
      </c>
      <c r="K26" s="267"/>
      <c r="L26" s="70">
        <f>SUM(L23:L24)</f>
        <v>0</v>
      </c>
      <c r="M26" s="325"/>
    </row>
    <row r="27" spans="1:14" ht="21" customHeight="1" thickBot="1" x14ac:dyDescent="0.35">
      <c r="A27" s="322"/>
      <c r="B27" s="2"/>
      <c r="C27" s="114"/>
      <c r="D27" s="4"/>
      <c r="E27" s="63"/>
      <c r="F27" s="9"/>
      <c r="G27" s="114"/>
      <c r="H27" s="10"/>
      <c r="I27" s="71"/>
      <c r="J27" s="299" t="s">
        <v>21</v>
      </c>
      <c r="K27" s="288"/>
      <c r="L27" s="289"/>
      <c r="M27" s="326"/>
    </row>
    <row r="28" spans="1:14" ht="21" customHeight="1" x14ac:dyDescent="0.3">
      <c r="A28" s="322"/>
      <c r="B28" s="2"/>
      <c r="C28" s="114"/>
      <c r="D28" s="4"/>
      <c r="E28" s="63"/>
      <c r="F28" s="9"/>
      <c r="G28" s="114"/>
      <c r="H28" s="4"/>
      <c r="I28" s="71"/>
      <c r="J28" s="334"/>
      <c r="K28" s="335"/>
      <c r="L28" s="336"/>
      <c r="M28" s="326"/>
    </row>
    <row r="29" spans="1:14" ht="21" customHeight="1" thickBot="1" x14ac:dyDescent="0.35">
      <c r="A29" s="322"/>
      <c r="B29" s="2"/>
      <c r="C29" s="114"/>
      <c r="D29" s="6"/>
      <c r="E29" s="63"/>
      <c r="F29" s="9"/>
      <c r="G29" s="114"/>
      <c r="H29" s="11"/>
      <c r="I29" s="71"/>
      <c r="J29" s="334"/>
      <c r="K29" s="335"/>
      <c r="L29" s="336"/>
      <c r="M29" s="326"/>
    </row>
    <row r="30" spans="1:14" ht="21" customHeight="1" thickBot="1" x14ac:dyDescent="0.3">
      <c r="A30" s="323"/>
      <c r="B30" s="261" t="s">
        <v>10</v>
      </c>
      <c r="C30" s="270"/>
      <c r="D30" s="8">
        <f>SUM(D22:D29)</f>
        <v>0</v>
      </c>
      <c r="E30" s="72"/>
      <c r="F30" s="261" t="s">
        <v>10</v>
      </c>
      <c r="G30" s="262"/>
      <c r="H30" s="1">
        <f>SUM(H22:H29)</f>
        <v>0</v>
      </c>
      <c r="I30" s="73"/>
      <c r="J30" s="337"/>
      <c r="K30" s="338"/>
      <c r="L30" s="339"/>
      <c r="M30" s="327"/>
    </row>
    <row r="31" spans="1:14" ht="11.25" customHeight="1" thickBot="1" x14ac:dyDescent="0.3">
      <c r="A31" s="74"/>
      <c r="B31" s="74"/>
      <c r="C31" s="74"/>
      <c r="D31" s="74"/>
      <c r="E31" s="74"/>
      <c r="F31" s="74"/>
      <c r="G31" s="75"/>
      <c r="H31" s="76"/>
      <c r="I31" s="77"/>
      <c r="J31" s="78"/>
      <c r="K31" s="78"/>
      <c r="L31" s="78"/>
      <c r="M31" s="99"/>
      <c r="N31" s="48"/>
    </row>
    <row r="32" spans="1:14" ht="21" customHeight="1" thickBot="1" x14ac:dyDescent="0.3">
      <c r="A32" s="282" t="s">
        <v>31</v>
      </c>
      <c r="B32" s="290" t="s">
        <v>7</v>
      </c>
      <c r="C32" s="297"/>
      <c r="D32" s="298"/>
      <c r="E32" s="79"/>
      <c r="F32" s="290" t="s">
        <v>8</v>
      </c>
      <c r="G32" s="288"/>
      <c r="H32" s="289"/>
      <c r="I32" s="79"/>
      <c r="J32" s="299" t="s">
        <v>9</v>
      </c>
      <c r="K32" s="288"/>
      <c r="L32" s="289"/>
      <c r="M32" s="294" t="s">
        <v>31</v>
      </c>
    </row>
    <row r="33" spans="1:14" ht="21" customHeight="1" x14ac:dyDescent="0.25">
      <c r="A33" s="345"/>
      <c r="B33" s="80" t="s">
        <v>0</v>
      </c>
      <c r="C33" s="81" t="s">
        <v>5</v>
      </c>
      <c r="D33" s="82" t="s">
        <v>4</v>
      </c>
      <c r="E33" s="83"/>
      <c r="F33" s="64" t="s">
        <v>0</v>
      </c>
      <c r="G33" s="53" t="s">
        <v>5</v>
      </c>
      <c r="H33" s="54" t="s">
        <v>4</v>
      </c>
      <c r="I33" s="83"/>
      <c r="J33" s="84" t="s">
        <v>0</v>
      </c>
      <c r="K33" s="85" t="s">
        <v>5</v>
      </c>
      <c r="L33" s="86" t="s">
        <v>4</v>
      </c>
      <c r="M33" s="295"/>
    </row>
    <row r="34" spans="1:14" ht="21" customHeight="1" x14ac:dyDescent="0.3">
      <c r="A34" s="345"/>
      <c r="B34" s="36" t="s">
        <v>24</v>
      </c>
      <c r="C34" s="37" t="s">
        <v>48</v>
      </c>
      <c r="D34" s="35">
        <v>4</v>
      </c>
      <c r="E34" s="87"/>
      <c r="F34" s="31" t="s">
        <v>28</v>
      </c>
      <c r="G34" s="32" t="s">
        <v>48</v>
      </c>
      <c r="H34" s="33">
        <v>1.5</v>
      </c>
      <c r="I34" s="87"/>
      <c r="J34" s="13"/>
      <c r="K34" s="115"/>
      <c r="L34" s="14"/>
      <c r="M34" s="295"/>
    </row>
    <row r="35" spans="1:14" ht="21" customHeight="1" x14ac:dyDescent="0.3">
      <c r="A35" s="345"/>
      <c r="B35" s="36" t="s">
        <v>23</v>
      </c>
      <c r="C35" s="115" t="s">
        <v>48</v>
      </c>
      <c r="D35" s="14">
        <v>3</v>
      </c>
      <c r="E35" s="87"/>
      <c r="F35" s="27" t="s">
        <v>54</v>
      </c>
      <c r="G35" s="114" t="s">
        <v>48</v>
      </c>
      <c r="H35" s="5">
        <v>1.5</v>
      </c>
      <c r="I35" s="87"/>
      <c r="J35" s="13"/>
      <c r="K35" s="115"/>
      <c r="L35" s="14"/>
      <c r="M35" s="295"/>
    </row>
    <row r="36" spans="1:14" ht="21" customHeight="1" thickBot="1" x14ac:dyDescent="0.35">
      <c r="A36" s="345"/>
      <c r="B36" s="26" t="s">
        <v>1</v>
      </c>
      <c r="C36" s="115" t="s">
        <v>48</v>
      </c>
      <c r="D36" s="14">
        <v>3</v>
      </c>
      <c r="E36" s="87"/>
      <c r="F36" s="27" t="s">
        <v>3</v>
      </c>
      <c r="G36" s="114" t="s">
        <v>48</v>
      </c>
      <c r="H36" s="5">
        <v>3</v>
      </c>
      <c r="I36" s="87"/>
      <c r="J36" s="13"/>
      <c r="K36" s="115"/>
      <c r="L36" s="17"/>
      <c r="M36" s="295"/>
    </row>
    <row r="37" spans="1:14" ht="21" customHeight="1" thickBot="1" x14ac:dyDescent="0.35">
      <c r="A37" s="345"/>
      <c r="B37" s="13"/>
      <c r="C37" s="115"/>
      <c r="D37" s="14"/>
      <c r="E37" s="87"/>
      <c r="F37" s="2"/>
      <c r="G37" s="114"/>
      <c r="H37" s="5"/>
      <c r="I37" s="87"/>
      <c r="J37" s="268" t="s">
        <v>10</v>
      </c>
      <c r="K37" s="269"/>
      <c r="L37" s="70">
        <f>SUM(L34:L36)</f>
        <v>0</v>
      </c>
      <c r="M37" s="295"/>
    </row>
    <row r="38" spans="1:14" ht="21" customHeight="1" thickBot="1" x14ac:dyDescent="0.35">
      <c r="A38" s="345"/>
      <c r="B38" s="13"/>
      <c r="C38" s="115"/>
      <c r="D38" s="14"/>
      <c r="E38" s="87"/>
      <c r="F38" s="2"/>
      <c r="G38" s="114"/>
      <c r="H38" s="5"/>
      <c r="I38" s="87"/>
      <c r="J38" s="299" t="s">
        <v>21</v>
      </c>
      <c r="K38" s="288"/>
      <c r="L38" s="289"/>
      <c r="M38" s="295"/>
    </row>
    <row r="39" spans="1:14" ht="21" customHeight="1" x14ac:dyDescent="0.3">
      <c r="A39" s="345"/>
      <c r="B39" s="13"/>
      <c r="C39" s="115"/>
      <c r="D39" s="14"/>
      <c r="E39" s="87"/>
      <c r="F39" s="2"/>
      <c r="G39" s="114"/>
      <c r="H39" s="5"/>
      <c r="I39" s="87"/>
      <c r="J39" s="309"/>
      <c r="K39" s="310"/>
      <c r="L39" s="311"/>
      <c r="M39" s="295"/>
    </row>
    <row r="40" spans="1:14" ht="21" customHeight="1" x14ac:dyDescent="0.3">
      <c r="A40" s="345"/>
      <c r="B40" s="13"/>
      <c r="C40" s="115"/>
      <c r="D40" s="15"/>
      <c r="E40" s="87"/>
      <c r="F40" s="2"/>
      <c r="G40" s="114"/>
      <c r="H40" s="4"/>
      <c r="I40" s="87"/>
      <c r="J40" s="309"/>
      <c r="K40" s="310"/>
      <c r="L40" s="311"/>
      <c r="M40" s="295"/>
    </row>
    <row r="41" spans="1:14" ht="21" customHeight="1" thickBot="1" x14ac:dyDescent="0.35">
      <c r="A41" s="345"/>
      <c r="B41" s="13"/>
      <c r="C41" s="115"/>
      <c r="D41" s="16"/>
      <c r="E41" s="88"/>
      <c r="F41" s="2"/>
      <c r="G41" s="114"/>
      <c r="H41" s="6"/>
      <c r="I41" s="88"/>
      <c r="J41" s="309"/>
      <c r="K41" s="310"/>
      <c r="L41" s="311"/>
      <c r="M41" s="295"/>
    </row>
    <row r="42" spans="1:14" ht="21" customHeight="1" thickBot="1" x14ac:dyDescent="0.3">
      <c r="A42" s="346"/>
      <c r="B42" s="271" t="s">
        <v>10</v>
      </c>
      <c r="C42" s="272"/>
      <c r="D42" s="1">
        <f>SUM(D34:D41)</f>
        <v>10</v>
      </c>
      <c r="E42" s="89"/>
      <c r="F42" s="261" t="s">
        <v>10</v>
      </c>
      <c r="G42" s="262"/>
      <c r="H42" s="7">
        <f>SUM(H34:H41)</f>
        <v>6</v>
      </c>
      <c r="I42" s="89"/>
      <c r="J42" s="312"/>
      <c r="K42" s="313"/>
      <c r="L42" s="314"/>
      <c r="M42" s="296"/>
    </row>
    <row r="43" spans="1:14" ht="11.25" customHeight="1" thickBot="1" x14ac:dyDescent="0.3">
      <c r="A43" s="74"/>
      <c r="B43" s="74"/>
      <c r="C43" s="76"/>
      <c r="D43" s="76"/>
      <c r="E43" s="76"/>
      <c r="F43" s="74"/>
      <c r="G43" s="90"/>
      <c r="H43" s="91"/>
      <c r="I43" s="77"/>
      <c r="J43" s="74"/>
      <c r="K43" s="92"/>
      <c r="L43" s="92"/>
      <c r="M43" s="92"/>
      <c r="N43" s="48"/>
    </row>
    <row r="44" spans="1:14" ht="21" customHeight="1" thickBot="1" x14ac:dyDescent="0.3">
      <c r="A44" s="344" t="s">
        <v>32</v>
      </c>
      <c r="B44" s="299" t="s">
        <v>7</v>
      </c>
      <c r="C44" s="288"/>
      <c r="D44" s="289"/>
      <c r="E44" s="79"/>
      <c r="F44" s="293" t="s">
        <v>8</v>
      </c>
      <c r="G44" s="288"/>
      <c r="H44" s="289"/>
      <c r="I44" s="79"/>
      <c r="J44" s="299" t="s">
        <v>9</v>
      </c>
      <c r="K44" s="288"/>
      <c r="L44" s="289"/>
      <c r="M44" s="294" t="s">
        <v>32</v>
      </c>
    </row>
    <row r="45" spans="1:14" ht="21" customHeight="1" x14ac:dyDescent="0.25">
      <c r="A45" s="345"/>
      <c r="B45" s="64" t="s">
        <v>0</v>
      </c>
      <c r="C45" s="53" t="s">
        <v>5</v>
      </c>
      <c r="D45" s="82" t="s">
        <v>4</v>
      </c>
      <c r="E45" s="83"/>
      <c r="F45" s="64" t="s">
        <v>0</v>
      </c>
      <c r="G45" s="53" t="s">
        <v>5</v>
      </c>
      <c r="H45" s="82" t="s">
        <v>4</v>
      </c>
      <c r="I45" s="83"/>
      <c r="J45" s="84" t="s">
        <v>0</v>
      </c>
      <c r="K45" s="85" t="s">
        <v>5</v>
      </c>
      <c r="L45" s="86" t="s">
        <v>4</v>
      </c>
      <c r="M45" s="295"/>
    </row>
    <row r="46" spans="1:14" ht="21" customHeight="1" x14ac:dyDescent="0.3">
      <c r="A46" s="345"/>
      <c r="B46" s="34" t="s">
        <v>26</v>
      </c>
      <c r="C46" s="32" t="s">
        <v>48</v>
      </c>
      <c r="D46" s="35">
        <v>1.5</v>
      </c>
      <c r="E46" s="87"/>
      <c r="F46" s="9"/>
      <c r="G46" s="114"/>
      <c r="H46" s="14"/>
      <c r="I46" s="87"/>
      <c r="J46" s="13"/>
      <c r="K46" s="115"/>
      <c r="L46" s="14"/>
      <c r="M46" s="295"/>
    </row>
    <row r="47" spans="1:14" ht="21" customHeight="1" x14ac:dyDescent="0.3">
      <c r="A47" s="345"/>
      <c r="B47" s="34" t="s">
        <v>29</v>
      </c>
      <c r="C47" s="32" t="s">
        <v>48</v>
      </c>
      <c r="D47" s="35">
        <v>3</v>
      </c>
      <c r="E47" s="87"/>
      <c r="F47" s="9"/>
      <c r="G47" s="114"/>
      <c r="H47" s="14"/>
      <c r="I47" s="87"/>
      <c r="J47" s="13"/>
      <c r="K47" s="115"/>
      <c r="L47" s="14"/>
      <c r="M47" s="295"/>
    </row>
    <row r="48" spans="1:14" ht="21" customHeight="1" thickBot="1" x14ac:dyDescent="0.35">
      <c r="A48" s="345"/>
      <c r="B48" s="34" t="s">
        <v>2</v>
      </c>
      <c r="C48" s="32" t="s">
        <v>48</v>
      </c>
      <c r="D48" s="35">
        <v>3</v>
      </c>
      <c r="E48" s="87"/>
      <c r="F48" s="9"/>
      <c r="G48" s="114"/>
      <c r="H48" s="14"/>
      <c r="I48" s="87"/>
      <c r="J48" s="13"/>
      <c r="K48" s="115"/>
      <c r="L48" s="17"/>
      <c r="M48" s="295"/>
    </row>
    <row r="49" spans="1:14" ht="21" customHeight="1" thickBot="1" x14ac:dyDescent="0.35">
      <c r="A49" s="345"/>
      <c r="B49" s="34" t="s">
        <v>25</v>
      </c>
      <c r="C49" s="32" t="s">
        <v>48</v>
      </c>
      <c r="D49" s="35">
        <v>3</v>
      </c>
      <c r="E49" s="87"/>
      <c r="F49" s="9"/>
      <c r="G49" s="114"/>
      <c r="H49" s="14"/>
      <c r="I49" s="87"/>
      <c r="J49" s="268" t="s">
        <v>10</v>
      </c>
      <c r="K49" s="269"/>
      <c r="L49" s="70">
        <f>SUM(L46:L48)</f>
        <v>0</v>
      </c>
      <c r="M49" s="295"/>
    </row>
    <row r="50" spans="1:14" ht="21" customHeight="1" thickBot="1" x14ac:dyDescent="0.35">
      <c r="A50" s="345"/>
      <c r="B50" s="9"/>
      <c r="C50" s="114"/>
      <c r="D50" s="14"/>
      <c r="E50" s="87"/>
      <c r="F50" s="9"/>
      <c r="G50" s="114"/>
      <c r="H50" s="14"/>
      <c r="I50" s="87"/>
      <c r="J50" s="299" t="s">
        <v>21</v>
      </c>
      <c r="K50" s="288"/>
      <c r="L50" s="289"/>
      <c r="M50" s="295"/>
    </row>
    <row r="51" spans="1:14" ht="21" customHeight="1" x14ac:dyDescent="0.3">
      <c r="A51" s="345"/>
      <c r="B51" s="9"/>
      <c r="C51" s="114"/>
      <c r="D51" s="14"/>
      <c r="E51" s="87"/>
      <c r="F51" s="9"/>
      <c r="G51" s="114"/>
      <c r="H51" s="14"/>
      <c r="I51" s="87"/>
      <c r="J51" s="309"/>
      <c r="K51" s="310"/>
      <c r="L51" s="311"/>
      <c r="M51" s="295"/>
    </row>
    <row r="52" spans="1:14" ht="21" customHeight="1" x14ac:dyDescent="0.3">
      <c r="A52" s="345"/>
      <c r="B52" s="9"/>
      <c r="C52" s="114"/>
      <c r="D52" s="15"/>
      <c r="E52" s="87"/>
      <c r="F52" s="9"/>
      <c r="G52" s="114"/>
      <c r="H52" s="15"/>
      <c r="I52" s="87"/>
      <c r="J52" s="309"/>
      <c r="K52" s="310"/>
      <c r="L52" s="311"/>
      <c r="M52" s="295"/>
    </row>
    <row r="53" spans="1:14" ht="21" customHeight="1" thickBot="1" x14ac:dyDescent="0.35">
      <c r="A53" s="345"/>
      <c r="B53" s="9"/>
      <c r="C53" s="114"/>
      <c r="D53" s="16"/>
      <c r="E53" s="88"/>
      <c r="F53" s="9"/>
      <c r="G53" s="114"/>
      <c r="H53" s="16"/>
      <c r="I53" s="87"/>
      <c r="J53" s="309"/>
      <c r="K53" s="310"/>
      <c r="L53" s="311"/>
      <c r="M53" s="295"/>
    </row>
    <row r="54" spans="1:14" ht="21" customHeight="1" thickBot="1" x14ac:dyDescent="0.3">
      <c r="A54" s="284"/>
      <c r="B54" s="261" t="s">
        <v>10</v>
      </c>
      <c r="C54" s="262"/>
      <c r="D54" s="1">
        <f>SUM(D46:D53)</f>
        <v>10.5</v>
      </c>
      <c r="E54" s="89"/>
      <c r="F54" s="261" t="s">
        <v>10</v>
      </c>
      <c r="G54" s="262"/>
      <c r="H54" s="1">
        <f>SUM(H46:H53)</f>
        <v>0</v>
      </c>
      <c r="I54" s="93"/>
      <c r="J54" s="312"/>
      <c r="K54" s="313"/>
      <c r="L54" s="314"/>
      <c r="M54" s="296"/>
    </row>
    <row r="55" spans="1:14" ht="11.25" customHeight="1" thickBot="1" x14ac:dyDescent="0.3">
      <c r="A55" s="78"/>
      <c r="B55" s="78"/>
      <c r="C55" s="78"/>
      <c r="D55" s="78"/>
      <c r="E55" s="78"/>
      <c r="F55" s="78"/>
      <c r="G55" s="72"/>
      <c r="H55" s="72"/>
      <c r="I55" s="72"/>
      <c r="J55" s="74"/>
      <c r="K55" s="92"/>
      <c r="L55" s="92"/>
      <c r="M55" s="92"/>
      <c r="N55" s="48"/>
    </row>
    <row r="56" spans="1:14" ht="21" customHeight="1" thickBot="1" x14ac:dyDescent="0.3">
      <c r="A56" s="282" t="s">
        <v>33</v>
      </c>
      <c r="B56" s="285" t="s">
        <v>34</v>
      </c>
      <c r="C56" s="286"/>
      <c r="D56" s="286"/>
      <c r="E56" s="79"/>
      <c r="F56" s="287" t="s">
        <v>8</v>
      </c>
      <c r="G56" s="288"/>
      <c r="H56" s="289"/>
      <c r="I56" s="79"/>
      <c r="J56" s="290" t="s">
        <v>41</v>
      </c>
      <c r="K56" s="291"/>
      <c r="L56" s="292"/>
      <c r="M56" s="294" t="s">
        <v>33</v>
      </c>
    </row>
    <row r="57" spans="1:14" ht="21" customHeight="1" x14ac:dyDescent="0.25">
      <c r="A57" s="283"/>
      <c r="B57" s="67" t="s">
        <v>0</v>
      </c>
      <c r="C57" s="94" t="s">
        <v>5</v>
      </c>
      <c r="D57" s="65" t="s">
        <v>4</v>
      </c>
      <c r="E57" s="83"/>
      <c r="F57" s="95" t="s">
        <v>0</v>
      </c>
      <c r="G57" s="94" t="s">
        <v>5</v>
      </c>
      <c r="H57" s="82" t="s">
        <v>4</v>
      </c>
      <c r="I57" s="83"/>
      <c r="J57" s="273"/>
      <c r="K57" s="274"/>
      <c r="L57" s="275"/>
      <c r="M57" s="295"/>
    </row>
    <row r="58" spans="1:14" ht="21" customHeight="1" x14ac:dyDescent="0.3">
      <c r="A58" s="283"/>
      <c r="B58" s="31" t="s">
        <v>17</v>
      </c>
      <c r="C58" s="32" t="s">
        <v>48</v>
      </c>
      <c r="D58" s="33">
        <v>3</v>
      </c>
      <c r="E58" s="87"/>
      <c r="F58" s="28" t="s">
        <v>30</v>
      </c>
      <c r="G58" s="32" t="s">
        <v>55</v>
      </c>
      <c r="H58" s="14"/>
      <c r="I58" s="96"/>
      <c r="J58" s="276"/>
      <c r="K58" s="277"/>
      <c r="L58" s="278"/>
      <c r="M58" s="295"/>
    </row>
    <row r="59" spans="1:14" ht="21" customHeight="1" x14ac:dyDescent="0.3">
      <c r="A59" s="283"/>
      <c r="B59" s="2"/>
      <c r="C59" s="114"/>
      <c r="D59" s="5"/>
      <c r="E59" s="87"/>
      <c r="F59" s="9"/>
      <c r="G59" s="114"/>
      <c r="H59" s="14"/>
      <c r="I59" s="96"/>
      <c r="J59" s="276"/>
      <c r="K59" s="277"/>
      <c r="L59" s="278"/>
      <c r="M59" s="295"/>
    </row>
    <row r="60" spans="1:14" ht="21" customHeight="1" x14ac:dyDescent="0.3">
      <c r="A60" s="283"/>
      <c r="B60" s="2"/>
      <c r="C60" s="114"/>
      <c r="D60" s="5"/>
      <c r="E60" s="87"/>
      <c r="F60" s="9"/>
      <c r="G60" s="114"/>
      <c r="H60" s="14"/>
      <c r="I60" s="96"/>
      <c r="J60" s="276"/>
      <c r="K60" s="277"/>
      <c r="L60" s="278"/>
      <c r="M60" s="295"/>
    </row>
    <row r="61" spans="1:14" ht="21" customHeight="1" x14ac:dyDescent="0.3">
      <c r="A61" s="283"/>
      <c r="B61" s="2"/>
      <c r="C61" s="114"/>
      <c r="D61" s="5"/>
      <c r="E61" s="87"/>
      <c r="F61" s="9"/>
      <c r="G61" s="114"/>
      <c r="H61" s="14"/>
      <c r="I61" s="96"/>
      <c r="J61" s="276"/>
      <c r="K61" s="277"/>
      <c r="L61" s="278"/>
      <c r="M61" s="295"/>
    </row>
    <row r="62" spans="1:14" ht="21" customHeight="1" x14ac:dyDescent="0.3">
      <c r="A62" s="283"/>
      <c r="B62" s="2"/>
      <c r="C62" s="114"/>
      <c r="D62" s="5"/>
      <c r="E62" s="87"/>
      <c r="F62" s="9"/>
      <c r="G62" s="114"/>
      <c r="H62" s="14"/>
      <c r="I62" s="96"/>
      <c r="J62" s="276"/>
      <c r="K62" s="277"/>
      <c r="L62" s="278"/>
      <c r="M62" s="295"/>
    </row>
    <row r="63" spans="1:14" ht="18.75" x14ac:dyDescent="0.3">
      <c r="A63" s="283"/>
      <c r="B63" s="2"/>
      <c r="C63" s="114"/>
      <c r="D63" s="5"/>
      <c r="E63" s="87"/>
      <c r="F63" s="9"/>
      <c r="G63" s="114"/>
      <c r="H63" s="14"/>
      <c r="I63" s="96"/>
      <c r="J63" s="276"/>
      <c r="K63" s="277"/>
      <c r="L63" s="278"/>
      <c r="M63" s="295"/>
    </row>
    <row r="64" spans="1:14" ht="18.75" x14ac:dyDescent="0.3">
      <c r="A64" s="283"/>
      <c r="B64" s="2"/>
      <c r="C64" s="114"/>
      <c r="D64" s="4"/>
      <c r="E64" s="87"/>
      <c r="F64" s="9"/>
      <c r="G64" s="114"/>
      <c r="H64" s="15"/>
      <c r="I64" s="96"/>
      <c r="J64" s="276"/>
      <c r="K64" s="277"/>
      <c r="L64" s="278"/>
      <c r="M64" s="295"/>
    </row>
    <row r="65" spans="1:14" ht="19.5" thickBot="1" x14ac:dyDescent="0.35">
      <c r="A65" s="283"/>
      <c r="B65" s="2"/>
      <c r="C65" s="114"/>
      <c r="D65" s="11"/>
      <c r="E65" s="88"/>
      <c r="F65" s="9"/>
      <c r="G65" s="114"/>
      <c r="H65" s="16"/>
      <c r="I65" s="97"/>
      <c r="J65" s="276"/>
      <c r="K65" s="277"/>
      <c r="L65" s="278"/>
      <c r="M65" s="295"/>
    </row>
    <row r="66" spans="1:14" ht="19.5" thickBot="1" x14ac:dyDescent="0.3">
      <c r="A66" s="284"/>
      <c r="B66" s="261" t="s">
        <v>10</v>
      </c>
      <c r="C66" s="262"/>
      <c r="D66" s="1">
        <f>SUM(D58:D65)</f>
        <v>3</v>
      </c>
      <c r="E66" s="89"/>
      <c r="F66" s="261" t="s">
        <v>10</v>
      </c>
      <c r="G66" s="262"/>
      <c r="H66" s="1">
        <f>SUM(H58:H65)</f>
        <v>0</v>
      </c>
      <c r="I66" s="73"/>
      <c r="J66" s="279"/>
      <c r="K66" s="280"/>
      <c r="L66" s="281"/>
      <c r="M66" s="296"/>
    </row>
    <row r="67" spans="1:14" ht="10.5" customHeight="1" thickBot="1" x14ac:dyDescent="0.3">
      <c r="A67" s="98"/>
      <c r="B67" s="99"/>
      <c r="C67" s="100"/>
      <c r="D67" s="20"/>
      <c r="E67" s="101"/>
      <c r="F67" s="99"/>
      <c r="G67" s="100"/>
      <c r="H67" s="20"/>
      <c r="I67" s="101"/>
      <c r="J67" s="102"/>
      <c r="K67" s="102"/>
      <c r="L67" s="102"/>
      <c r="M67" s="102"/>
      <c r="N67" s="103"/>
    </row>
    <row r="68" spans="1:14" ht="19.5" thickBot="1" x14ac:dyDescent="0.3">
      <c r="A68" s="104"/>
      <c r="B68" s="29"/>
      <c r="C68" s="105" t="s">
        <v>64</v>
      </c>
      <c r="D68" s="21">
        <f>SUM(D13:D19,H13:H19,L13:L19, D30,H30,L26)</f>
        <v>0</v>
      </c>
      <c r="E68" s="90"/>
      <c r="F68" s="74"/>
      <c r="G68" s="105" t="s">
        <v>42</v>
      </c>
      <c r="H68" s="21">
        <f>(H66+D66+H54+D54+L49+L37+H42+D42+D68-H69)</f>
        <v>0</v>
      </c>
      <c r="I68" s="90"/>
      <c r="J68" s="106" t="s">
        <v>43</v>
      </c>
      <c r="K68" s="74"/>
      <c r="L68" s="74"/>
      <c r="M68" s="74"/>
      <c r="N68" s="107"/>
    </row>
    <row r="69" spans="1:14" ht="19.5" customHeight="1" thickBot="1" x14ac:dyDescent="0.3">
      <c r="A69" s="74"/>
      <c r="B69" s="319" t="s">
        <v>65</v>
      </c>
      <c r="C69" s="320"/>
      <c r="D69" s="108">
        <f>IF(D68&gt;45, 45, D68)</f>
        <v>0</v>
      </c>
      <c r="E69" s="109"/>
      <c r="F69" s="74"/>
      <c r="G69" s="110" t="s">
        <v>22</v>
      </c>
      <c r="H69" s="111">
        <f>SUMIF(C23:C29,"BUS*",D23:D29)+SUMIF(G23:G29,"BUS*",H23:H29)+SUMIF(K23:K25,"BUS*",L23:L25)+SUMIF(C34:C41,"BUS*",D34:D41)+SUMIF(G34:G41,"BUS*",H34:H41)+SUMIF(K34:K36,"BUS*",L34:L36)+SUMIF(C46:C53,"BUS*",D46:D53)+SUMIF(G46:G53,"BUS*",H46:H53)+SUMIF(K46:K48,"BUS*",L46:L48)+SUMIF(C58:C65,"BUS*",D58:D65)+SUMIF(G58:G65,"BUS*",H58:H65)</f>
        <v>29.5</v>
      </c>
      <c r="I69" s="90"/>
      <c r="J69" s="74" t="s">
        <v>27</v>
      </c>
      <c r="K69" s="74"/>
      <c r="L69" s="74"/>
      <c r="M69" s="74"/>
      <c r="N69" s="112"/>
    </row>
    <row r="70" spans="1:14" ht="19.5" thickBot="1" x14ac:dyDescent="0.3">
      <c r="A70" s="74"/>
      <c r="B70" s="109"/>
      <c r="C70" s="109"/>
      <c r="D70" s="113"/>
      <c r="E70" s="109"/>
      <c r="F70" s="109"/>
      <c r="G70" s="110" t="s">
        <v>16</v>
      </c>
      <c r="H70" s="111">
        <f>SUM(D42,H42,L37,D54,H54,H66,D66,D69,L49)</f>
        <v>29.5</v>
      </c>
      <c r="I70" s="90"/>
      <c r="J70" s="74" t="s">
        <v>20</v>
      </c>
      <c r="K70" s="29"/>
      <c r="L70" s="29"/>
      <c r="M70" s="29"/>
      <c r="N70" s="112"/>
    </row>
    <row r="71" spans="1:14" hidden="1" x14ac:dyDescent="0.25">
      <c r="B71" s="24" t="s">
        <v>56</v>
      </c>
      <c r="C71" s="24" t="s">
        <v>45</v>
      </c>
    </row>
    <row r="72" spans="1:14" hidden="1" x14ac:dyDescent="0.25">
      <c r="B72" s="45" t="s">
        <v>55</v>
      </c>
      <c r="C72" s="24" t="s">
        <v>46</v>
      </c>
    </row>
    <row r="73" spans="1:14" hidden="1" x14ac:dyDescent="0.25">
      <c r="B73" s="45" t="s">
        <v>48</v>
      </c>
      <c r="C73" s="25" t="s">
        <v>47</v>
      </c>
    </row>
    <row r="74" spans="1:14" hidden="1" x14ac:dyDescent="0.25">
      <c r="B74" s="46" t="s">
        <v>49</v>
      </c>
      <c r="C74" s="24" t="s">
        <v>57</v>
      </c>
    </row>
    <row r="75" spans="1:14" hidden="1" x14ac:dyDescent="0.25">
      <c r="B75" s="47" t="s">
        <v>50</v>
      </c>
      <c r="C75" s="24" t="s">
        <v>58</v>
      </c>
    </row>
    <row r="76" spans="1:14" hidden="1" x14ac:dyDescent="0.25">
      <c r="B76" s="24" t="s">
        <v>61</v>
      </c>
      <c r="C76" s="24" t="s">
        <v>53</v>
      </c>
    </row>
    <row r="77" spans="1:14" hidden="1" x14ac:dyDescent="0.25">
      <c r="B77" s="24" t="s">
        <v>51</v>
      </c>
    </row>
    <row r="78" spans="1:14" hidden="1" x14ac:dyDescent="0.25">
      <c r="B78" s="24" t="s">
        <v>14</v>
      </c>
    </row>
    <row r="79" spans="1:14" hidden="1" x14ac:dyDescent="0.25">
      <c r="B79" s="24" t="s">
        <v>62</v>
      </c>
    </row>
    <row r="80" spans="1:14" hidden="1" x14ac:dyDescent="0.25">
      <c r="B80" s="24" t="s">
        <v>63</v>
      </c>
    </row>
    <row r="81" spans="2:2" hidden="1" x14ac:dyDescent="0.25">
      <c r="B81" s="24" t="s">
        <v>18</v>
      </c>
    </row>
    <row r="82" spans="2:2" hidden="1" x14ac:dyDescent="0.25">
      <c r="B82" s="24" t="s">
        <v>52</v>
      </c>
    </row>
    <row r="83" spans="2:2" hidden="1" x14ac:dyDescent="0.25">
      <c r="B83" s="24" t="s">
        <v>53</v>
      </c>
    </row>
    <row r="84" spans="2:2" hidden="1" x14ac:dyDescent="0.25"/>
    <row r="85" spans="2:2" hidden="1" x14ac:dyDescent="0.25"/>
    <row r="86" spans="2:2" hidden="1" x14ac:dyDescent="0.25"/>
    <row r="87" spans="2:2" hidden="1" x14ac:dyDescent="0.25"/>
    <row r="88" spans="2:2" hidden="1" x14ac:dyDescent="0.25"/>
    <row r="89" spans="2:2" hidden="1" x14ac:dyDescent="0.25"/>
    <row r="90" spans="2:2" hidden="1" x14ac:dyDescent="0.25"/>
    <row r="91" spans="2:2" hidden="1" x14ac:dyDescent="0.25"/>
    <row r="92" spans="2:2" hidden="1" x14ac:dyDescent="0.25"/>
    <row r="93" spans="2:2" hidden="1" x14ac:dyDescent="0.25"/>
    <row r="94" spans="2:2" hidden="1" x14ac:dyDescent="0.25"/>
    <row r="95" spans="2:2" hidden="1" x14ac:dyDescent="0.25"/>
    <row r="96" spans="2:2" hidden="1" x14ac:dyDescent="0.25"/>
    <row r="97" hidden="1" x14ac:dyDescent="0.25"/>
    <row r="98" hidden="1" x14ac:dyDescent="0.25"/>
    <row r="99" hidden="1" x14ac:dyDescent="0.25"/>
    <row r="100" hidden="1" x14ac:dyDescent="0.25"/>
    <row r="101" hidden="1" x14ac:dyDescent="0.25"/>
    <row r="102" hidden="1" x14ac:dyDescent="0.25"/>
    <row r="103" hidden="1" x14ac:dyDescent="0.25"/>
    <row r="104" hidden="1" x14ac:dyDescent="0.25"/>
    <row r="105" hidden="1" x14ac:dyDescent="0.25"/>
    <row r="106" hidden="1" x14ac:dyDescent="0.25"/>
    <row r="107" hidden="1" x14ac:dyDescent="0.25"/>
    <row r="108" hidden="1" x14ac:dyDescent="0.25"/>
    <row r="109" hidden="1" x14ac:dyDescent="0.25"/>
    <row r="110" hidden="1" x14ac:dyDescent="0.25"/>
    <row r="111" hidden="1" x14ac:dyDescent="0.25"/>
    <row r="112" hidden="1" x14ac:dyDescent="0.25"/>
    <row r="113" hidden="1" x14ac:dyDescent="0.25"/>
    <row r="114" hidden="1" x14ac:dyDescent="0.25"/>
    <row r="115" hidden="1" x14ac:dyDescent="0.25"/>
    <row r="116" hidden="1" x14ac:dyDescent="0.25"/>
    <row r="117" hidden="1" x14ac:dyDescent="0.25"/>
    <row r="118" hidden="1" x14ac:dyDescent="0.25"/>
    <row r="119" hidden="1" x14ac:dyDescent="0.25"/>
    <row r="120" hidden="1" x14ac:dyDescent="0.25"/>
    <row r="121" hidden="1" x14ac:dyDescent="0.25"/>
    <row r="122" hidden="1" x14ac:dyDescent="0.25"/>
    <row r="123" hidden="1" x14ac:dyDescent="0.25"/>
    <row r="124" hidden="1" x14ac:dyDescent="0.25"/>
    <row r="125" hidden="1" x14ac:dyDescent="0.25"/>
    <row r="126" hidden="1" x14ac:dyDescent="0.25"/>
    <row r="127" hidden="1" x14ac:dyDescent="0.25"/>
    <row r="128" hidden="1" x14ac:dyDescent="0.25"/>
    <row r="129" hidden="1" x14ac:dyDescent="0.25"/>
    <row r="130" hidden="1" x14ac:dyDescent="0.25"/>
    <row r="131" hidden="1" x14ac:dyDescent="0.25"/>
    <row r="132" hidden="1" x14ac:dyDescent="0.25"/>
    <row r="133" hidden="1" x14ac:dyDescent="0.25"/>
    <row r="134" hidden="1" x14ac:dyDescent="0.25"/>
    <row r="135" hidden="1" x14ac:dyDescent="0.25"/>
    <row r="136" hidden="1" x14ac:dyDescent="0.25"/>
    <row r="137" hidden="1" x14ac:dyDescent="0.25"/>
    <row r="138" hidden="1" x14ac:dyDescent="0.25"/>
    <row r="139" hidden="1" x14ac:dyDescent="0.25"/>
    <row r="140" hidden="1" x14ac:dyDescent="0.25"/>
    <row r="141" hidden="1" x14ac:dyDescent="0.25"/>
    <row r="142" hidden="1" x14ac:dyDescent="0.25"/>
    <row r="143" hidden="1" x14ac:dyDescent="0.25"/>
    <row r="144" hidden="1" x14ac:dyDescent="0.25"/>
    <row r="145" hidden="1" x14ac:dyDescent="0.25"/>
    <row r="146" hidden="1" x14ac:dyDescent="0.25"/>
    <row r="147" hidden="1" x14ac:dyDescent="0.25"/>
    <row r="148" hidden="1" x14ac:dyDescent="0.25"/>
    <row r="149" hidden="1" x14ac:dyDescent="0.25"/>
    <row r="150" hidden="1" x14ac:dyDescent="0.25"/>
    <row r="151" hidden="1" x14ac:dyDescent="0.25"/>
    <row r="152" hidden="1" x14ac:dyDescent="0.25"/>
    <row r="153" hidden="1" x14ac:dyDescent="0.25"/>
    <row r="154" hidden="1" x14ac:dyDescent="0.25"/>
    <row r="155" hidden="1" x14ac:dyDescent="0.25"/>
    <row r="156" hidden="1" x14ac:dyDescent="0.25"/>
    <row r="157" hidden="1" x14ac:dyDescent="0.25"/>
    <row r="158" hidden="1" x14ac:dyDescent="0.25"/>
    <row r="159" hidden="1" x14ac:dyDescent="0.25"/>
    <row r="160" hidden="1" x14ac:dyDescent="0.25"/>
    <row r="161" hidden="1" x14ac:dyDescent="0.25"/>
    <row r="162" hidden="1" x14ac:dyDescent="0.25"/>
    <row r="163" hidden="1" x14ac:dyDescent="0.25"/>
    <row r="164" x14ac:dyDescent="0.25"/>
  </sheetData>
  <sheetProtection algorithmName="SHA-512" hashValue="cuqzByan3NHeacoiRqMtTSP8YnLCHWf8r4on8OQzyFucSUZFgWKB8n6y5YV6s502qAU+knuRy0X5oLlBMe1u0A==" saltValue="o6T0FNeOGrg+XusTUENG5w==" spinCount="100000" sheet="1" objects="1" scenarios="1" selectLockedCells="1"/>
  <sortState ref="B72:B83">
    <sortCondition ref="B72"/>
  </sortState>
  <customSheetViews>
    <customSheetView guid="{1AF295D8-6156-44B0-BDD6-BF963E056357}" showPageBreaks="1" showGridLines="0" printArea="1" view="pageLayout">
      <selection activeCell="C13" sqref="C13"/>
      <pageMargins left="0.25" right="0.25" top="0.25" bottom="0.25" header="0" footer="0"/>
      <pageSetup scale="55" orientation="portrait" r:id="rId1"/>
    </customSheetView>
  </customSheetViews>
  <mergeCells count="47">
    <mergeCell ref="A1:M1"/>
    <mergeCell ref="B69:C69"/>
    <mergeCell ref="A21:A30"/>
    <mergeCell ref="M21:M30"/>
    <mergeCell ref="A3:C3"/>
    <mergeCell ref="A4:C4"/>
    <mergeCell ref="A5:C5"/>
    <mergeCell ref="A6:C6"/>
    <mergeCell ref="J28:L30"/>
    <mergeCell ref="J27:L27"/>
    <mergeCell ref="J21:L21"/>
    <mergeCell ref="B21:D21"/>
    <mergeCell ref="F21:H21"/>
    <mergeCell ref="A44:A54"/>
    <mergeCell ref="B44:D44"/>
    <mergeCell ref="A32:A42"/>
    <mergeCell ref="M56:M66"/>
    <mergeCell ref="B32:D32"/>
    <mergeCell ref="F32:H32"/>
    <mergeCell ref="J32:L32"/>
    <mergeCell ref="D3:M10"/>
    <mergeCell ref="B54:C54"/>
    <mergeCell ref="J38:L38"/>
    <mergeCell ref="J39:L42"/>
    <mergeCell ref="M12:M19"/>
    <mergeCell ref="M32:M42"/>
    <mergeCell ref="M44:M54"/>
    <mergeCell ref="J50:L50"/>
    <mergeCell ref="F54:G54"/>
    <mergeCell ref="J44:L44"/>
    <mergeCell ref="J51:L54"/>
    <mergeCell ref="B66:C66"/>
    <mergeCell ref="F66:G66"/>
    <mergeCell ref="A12:A19"/>
    <mergeCell ref="J26:K26"/>
    <mergeCell ref="J37:K37"/>
    <mergeCell ref="J49:K49"/>
    <mergeCell ref="B30:C30"/>
    <mergeCell ref="F30:G30"/>
    <mergeCell ref="B42:C42"/>
    <mergeCell ref="F42:G42"/>
    <mergeCell ref="J57:L66"/>
    <mergeCell ref="A56:A66"/>
    <mergeCell ref="B56:D56"/>
    <mergeCell ref="F56:H56"/>
    <mergeCell ref="J56:L56"/>
    <mergeCell ref="F44:H44"/>
  </mergeCells>
  <conditionalFormatting sqref="C23">
    <cfRule type="containsText" dxfId="183" priority="45" operator="containsText" text="BUS Elective">
      <formula>NOT(ISERROR(SEARCH("BUS Elective",C23)))</formula>
    </cfRule>
    <cfRule type="containsText" dxfId="182" priority="46" operator="containsText" text="BUS Floating Core">
      <formula>NOT(ISERROR(SEARCH("BUS Floating Core",C23)))</formula>
    </cfRule>
    <cfRule type="containsText" dxfId="181" priority="47" operator="containsText" text="BUS Capstone">
      <formula>NOT(ISERROR(SEARCH("BUS Capstone",C23)))</formula>
    </cfRule>
    <cfRule type="containsText" dxfId="180" priority="48" operator="containsText" text="BUS Core">
      <formula>NOT(ISERROR(SEARCH("BUS Core",C23)))</formula>
    </cfRule>
  </conditionalFormatting>
  <conditionalFormatting sqref="C24:C29">
    <cfRule type="containsText" dxfId="179" priority="41" operator="containsText" text="BUS Elective">
      <formula>NOT(ISERROR(SEARCH("BUS Elective",C24)))</formula>
    </cfRule>
    <cfRule type="containsText" dxfId="178" priority="42" operator="containsText" text="BUS Floating Core">
      <formula>NOT(ISERROR(SEARCH("BUS Floating Core",C24)))</formula>
    </cfRule>
    <cfRule type="containsText" dxfId="177" priority="43" operator="containsText" text="BUS Capstone">
      <formula>NOT(ISERROR(SEARCH("BUS Capstone",C24)))</formula>
    </cfRule>
    <cfRule type="containsText" dxfId="176" priority="44" operator="containsText" text="BUS Core">
      <formula>NOT(ISERROR(SEARCH("BUS Core",C24)))</formula>
    </cfRule>
  </conditionalFormatting>
  <conditionalFormatting sqref="G23:G29">
    <cfRule type="containsText" dxfId="175" priority="37" operator="containsText" text="BUS Elective">
      <formula>NOT(ISERROR(SEARCH("BUS Elective",G23)))</formula>
    </cfRule>
    <cfRule type="containsText" dxfId="174" priority="38" operator="containsText" text="BUS Floating Core">
      <formula>NOT(ISERROR(SEARCH("BUS Floating Core",G23)))</formula>
    </cfRule>
    <cfRule type="containsText" dxfId="173" priority="39" operator="containsText" text="BUS Capstone">
      <formula>NOT(ISERROR(SEARCH("BUS Capstone",G23)))</formula>
    </cfRule>
    <cfRule type="containsText" dxfId="172" priority="40" operator="containsText" text="BUS Core">
      <formula>NOT(ISERROR(SEARCH("BUS Core",G23)))</formula>
    </cfRule>
  </conditionalFormatting>
  <conditionalFormatting sqref="K23:K25">
    <cfRule type="containsText" dxfId="171" priority="33" operator="containsText" text="BUS Elective">
      <formula>NOT(ISERROR(SEARCH("BUS Elective",K23)))</formula>
    </cfRule>
    <cfRule type="containsText" dxfId="170" priority="34" operator="containsText" text="BUS Floating Core">
      <formula>NOT(ISERROR(SEARCH("BUS Floating Core",K23)))</formula>
    </cfRule>
    <cfRule type="containsText" dxfId="169" priority="35" operator="containsText" text="BUS Capstone">
      <formula>NOT(ISERROR(SEARCH("BUS Capstone",K23)))</formula>
    </cfRule>
    <cfRule type="containsText" dxfId="168" priority="36" operator="containsText" text="BUS Core">
      <formula>NOT(ISERROR(SEARCH("BUS Core",K23)))</formula>
    </cfRule>
  </conditionalFormatting>
  <conditionalFormatting sqref="C34:C41">
    <cfRule type="containsText" dxfId="167" priority="29" operator="containsText" text="BUS Elective">
      <formula>NOT(ISERROR(SEARCH("BUS Elective",C34)))</formula>
    </cfRule>
    <cfRule type="containsText" dxfId="166" priority="30" operator="containsText" text="BUS Floating Core">
      <formula>NOT(ISERROR(SEARCH("BUS Floating Core",C34)))</formula>
    </cfRule>
    <cfRule type="containsText" dxfId="165" priority="31" operator="containsText" text="BUS Capstone">
      <formula>NOT(ISERROR(SEARCH("BUS Capstone",C34)))</formula>
    </cfRule>
    <cfRule type="containsText" dxfId="164" priority="32" operator="containsText" text="BUS Core">
      <formula>NOT(ISERROR(SEARCH("BUS Core",C34)))</formula>
    </cfRule>
  </conditionalFormatting>
  <conditionalFormatting sqref="G34:G41">
    <cfRule type="containsText" dxfId="163" priority="25" operator="containsText" text="BUS Elective">
      <formula>NOT(ISERROR(SEARCH("BUS Elective",G34)))</formula>
    </cfRule>
    <cfRule type="containsText" dxfId="162" priority="26" operator="containsText" text="BUS Floating Core">
      <formula>NOT(ISERROR(SEARCH("BUS Floating Core",G34)))</formula>
    </cfRule>
    <cfRule type="containsText" dxfId="161" priority="27" operator="containsText" text="BUS Capstone">
      <formula>NOT(ISERROR(SEARCH("BUS Capstone",G34)))</formula>
    </cfRule>
    <cfRule type="containsText" dxfId="160" priority="28" operator="containsText" text="BUS Core">
      <formula>NOT(ISERROR(SEARCH("BUS Core",G34)))</formula>
    </cfRule>
  </conditionalFormatting>
  <conditionalFormatting sqref="K34:K36">
    <cfRule type="containsText" dxfId="159" priority="21" operator="containsText" text="BUS Elective">
      <formula>NOT(ISERROR(SEARCH("BUS Elective",K34)))</formula>
    </cfRule>
    <cfRule type="containsText" dxfId="158" priority="22" operator="containsText" text="BUS Floating Core">
      <formula>NOT(ISERROR(SEARCH("BUS Floating Core",K34)))</formula>
    </cfRule>
    <cfRule type="containsText" dxfId="157" priority="23" operator="containsText" text="BUS Capstone">
      <formula>NOT(ISERROR(SEARCH("BUS Capstone",K34)))</formula>
    </cfRule>
    <cfRule type="containsText" dxfId="156" priority="24" operator="containsText" text="BUS Core">
      <formula>NOT(ISERROR(SEARCH("BUS Core",K34)))</formula>
    </cfRule>
  </conditionalFormatting>
  <conditionalFormatting sqref="C46:C53">
    <cfRule type="containsText" dxfId="155" priority="17" operator="containsText" text="BUS Elective">
      <formula>NOT(ISERROR(SEARCH("BUS Elective",C46)))</formula>
    </cfRule>
    <cfRule type="containsText" dxfId="154" priority="18" operator="containsText" text="BUS Floating Core">
      <formula>NOT(ISERROR(SEARCH("BUS Floating Core",C46)))</formula>
    </cfRule>
    <cfRule type="containsText" dxfId="153" priority="19" operator="containsText" text="BUS Capstone">
      <formula>NOT(ISERROR(SEARCH("BUS Capstone",C46)))</formula>
    </cfRule>
    <cfRule type="containsText" dxfId="152" priority="20" operator="containsText" text="BUS Core">
      <formula>NOT(ISERROR(SEARCH("BUS Core",C46)))</formula>
    </cfRule>
  </conditionalFormatting>
  <conditionalFormatting sqref="G46:G53">
    <cfRule type="containsText" dxfId="151" priority="13" operator="containsText" text="BUS Elective">
      <formula>NOT(ISERROR(SEARCH("BUS Elective",G46)))</formula>
    </cfRule>
    <cfRule type="containsText" dxfId="150" priority="14" operator="containsText" text="BUS Floating Core">
      <formula>NOT(ISERROR(SEARCH("BUS Floating Core",G46)))</formula>
    </cfRule>
    <cfRule type="containsText" dxfId="149" priority="15" operator="containsText" text="BUS Capstone">
      <formula>NOT(ISERROR(SEARCH("BUS Capstone",G46)))</formula>
    </cfRule>
    <cfRule type="containsText" dxfId="148" priority="16" operator="containsText" text="BUS Core">
      <formula>NOT(ISERROR(SEARCH("BUS Core",G46)))</formula>
    </cfRule>
  </conditionalFormatting>
  <conditionalFormatting sqref="K46:K48">
    <cfRule type="containsText" dxfId="147" priority="9" operator="containsText" text="BUS Elective">
      <formula>NOT(ISERROR(SEARCH("BUS Elective",K46)))</formula>
    </cfRule>
    <cfRule type="containsText" dxfId="146" priority="10" operator="containsText" text="BUS Floating Core">
      <formula>NOT(ISERROR(SEARCH("BUS Floating Core",K46)))</formula>
    </cfRule>
    <cfRule type="containsText" dxfId="145" priority="11" operator="containsText" text="BUS Capstone">
      <formula>NOT(ISERROR(SEARCH("BUS Capstone",K46)))</formula>
    </cfRule>
    <cfRule type="containsText" dxfId="144" priority="12" operator="containsText" text="BUS Core">
      <formula>NOT(ISERROR(SEARCH("BUS Core",K46)))</formula>
    </cfRule>
  </conditionalFormatting>
  <conditionalFormatting sqref="C58:C65">
    <cfRule type="containsText" dxfId="143" priority="5" operator="containsText" text="BUS Elective">
      <formula>NOT(ISERROR(SEARCH("BUS Elective",C58)))</formula>
    </cfRule>
    <cfRule type="containsText" dxfId="142" priority="6" operator="containsText" text="BUS Floating Core">
      <formula>NOT(ISERROR(SEARCH("BUS Floating Core",C58)))</formula>
    </cfRule>
    <cfRule type="containsText" dxfId="141" priority="7" operator="containsText" text="BUS Capstone">
      <formula>NOT(ISERROR(SEARCH("BUS Capstone",C58)))</formula>
    </cfRule>
    <cfRule type="containsText" dxfId="140" priority="8" operator="containsText" text="BUS Core">
      <formula>NOT(ISERROR(SEARCH("BUS Core",C58)))</formula>
    </cfRule>
  </conditionalFormatting>
  <conditionalFormatting sqref="G58:G65">
    <cfRule type="containsText" dxfId="139" priority="1" operator="containsText" text="BUS Elective">
      <formula>NOT(ISERROR(SEARCH("BUS Elective",G58)))</formula>
    </cfRule>
    <cfRule type="containsText" dxfId="138" priority="2" operator="containsText" text="BUS Floating Core">
      <formula>NOT(ISERROR(SEARCH("BUS Floating Core",G58)))</formula>
    </cfRule>
    <cfRule type="containsText" dxfId="137" priority="3" operator="containsText" text="BUS Capstone">
      <formula>NOT(ISERROR(SEARCH("BUS Capstone",G58)))</formula>
    </cfRule>
    <cfRule type="containsText" dxfId="136" priority="4" operator="containsText" text="BUS Core">
      <formula>NOT(ISERROR(SEARCH("BUS Core",G58)))</formula>
    </cfRule>
  </conditionalFormatting>
  <dataValidations xWindow="1637" yWindow="294" count="3">
    <dataValidation type="list" errorStyle="information" allowBlank="1" showInputMessage="1" showErrorMessage="1" errorTitle="Attention" error="These cells are designed for your customization.  Use the drop down list to select how the course meets your requirements." promptTitle="Select Credit Type:" prompt="These cells are designed for your customization.  Use the drop down list to select the type of credit you received for this course " sqref="G13:G19 K13:K19 C14:C19">
      <formula1>Type</formula1>
    </dataValidation>
    <dataValidation type="list" errorStyle="information" allowBlank="1" showInputMessage="1" showErrorMessage="1" errorTitle="Special Note" error="These cells are designed for your customization.  If possible use the drop down list to select how the course meets your requirements, otherwise you may type your own." promptTitle="Select Requirement Type:" prompt="These cells are designed for your customization.  Use the drop down list to select how the course meets your requirements, or create your own category. " sqref="G46:G53 G58:G65 C58:C65 K23:K25 C34:C41 K34:K36 C46:C53 K46:K48 G23:G29 G34:G41 C23:C29">
      <formula1>Requirement</formula1>
    </dataValidation>
    <dataValidation type="list" errorStyle="information" allowBlank="1" showInputMessage="1" showErrorMessage="1" errorTitle="Attention" error="Please use the drop down list to select how the course meets your requirements.  If no option is appropraite please leave this cell blank." promptTitle="Select Credit Type:" prompt="These cells are designed for your customization.  Use the drop down list to select the type of credit you received for this course." sqref="C13">
      <formula1>Type</formula1>
    </dataValidation>
  </dataValidations>
  <pageMargins left="0.25" right="0.25" top="0.25" bottom="0.25" header="0" footer="0"/>
  <pageSetup scale="55"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showGridLines="0" view="pageLayout" zoomScaleNormal="100" workbookViewId="0">
      <selection activeCell="B21" sqref="B21"/>
    </sheetView>
  </sheetViews>
  <sheetFormatPr defaultColWidth="0" defaultRowHeight="15" zeroHeight="1" x14ac:dyDescent="0.25"/>
  <cols>
    <col min="1" max="1" width="3.5703125" style="48" customWidth="1"/>
    <col min="2" max="2" width="4.5703125" style="48" customWidth="1"/>
    <col min="3" max="3" width="27.28515625" style="48" customWidth="1"/>
    <col min="4" max="4" width="42.5703125" style="48" customWidth="1"/>
    <col min="5" max="6" width="10" style="48" customWidth="1"/>
    <col min="7" max="7" width="2.140625" style="48" customWidth="1"/>
    <col min="8" max="8" width="3.5703125" style="48" customWidth="1"/>
    <col min="9" max="9" width="4.5703125" style="48" customWidth="1"/>
    <col min="10" max="10" width="15.85546875" style="48" customWidth="1"/>
    <col min="11" max="11" width="23.5703125" style="48" customWidth="1"/>
    <col min="12" max="14" width="10" style="48" customWidth="1"/>
    <col min="15" max="15" width="3.7109375" style="48" hidden="1" customWidth="1"/>
    <col min="16" max="16" width="0.5703125" style="48" customWidth="1"/>
    <col min="17" max="16384" width="9.140625" style="48" hidden="1"/>
  </cols>
  <sheetData>
    <row r="1" spans="1:14" ht="19.5" x14ac:dyDescent="0.25">
      <c r="A1" s="375" t="s">
        <v>67</v>
      </c>
      <c r="B1" s="375"/>
      <c r="C1" s="375"/>
      <c r="D1" s="375"/>
      <c r="E1" s="375"/>
      <c r="F1" s="375"/>
      <c r="G1" s="375"/>
      <c r="H1" s="375"/>
      <c r="I1" s="375"/>
      <c r="J1" s="375"/>
      <c r="K1" s="375"/>
      <c r="L1" s="375"/>
      <c r="M1" s="375"/>
      <c r="N1" s="375"/>
    </row>
    <row r="2" spans="1:14" ht="6.75" customHeight="1" x14ac:dyDescent="0.25">
      <c r="A2" s="160"/>
      <c r="B2" s="160"/>
      <c r="C2" s="160"/>
      <c r="D2" s="160"/>
      <c r="E2" s="160"/>
      <c r="F2" s="160"/>
      <c r="G2" s="160"/>
      <c r="H2" s="160"/>
      <c r="I2" s="160"/>
      <c r="J2" s="160"/>
      <c r="K2" s="160"/>
      <c r="L2" s="160"/>
      <c r="M2" s="160"/>
      <c r="N2" s="160"/>
    </row>
    <row r="3" spans="1:14" x14ac:dyDescent="0.25">
      <c r="A3" s="376" t="s">
        <v>38</v>
      </c>
      <c r="B3" s="377"/>
      <c r="C3" s="377"/>
      <c r="D3" s="378"/>
      <c r="E3" s="379" t="s">
        <v>136</v>
      </c>
      <c r="F3" s="380"/>
      <c r="G3" s="380"/>
      <c r="H3" s="380"/>
      <c r="I3" s="380"/>
      <c r="J3" s="380"/>
      <c r="K3" s="380"/>
      <c r="L3" s="380"/>
      <c r="M3" s="380"/>
      <c r="N3" s="381"/>
    </row>
    <row r="4" spans="1:14" x14ac:dyDescent="0.25">
      <c r="A4" s="388" t="s">
        <v>35</v>
      </c>
      <c r="B4" s="389"/>
      <c r="C4" s="389"/>
      <c r="D4" s="167" t="s">
        <v>37</v>
      </c>
      <c r="E4" s="382"/>
      <c r="F4" s="383"/>
      <c r="G4" s="383"/>
      <c r="H4" s="383"/>
      <c r="I4" s="383"/>
      <c r="J4" s="383"/>
      <c r="K4" s="383"/>
      <c r="L4" s="383"/>
      <c r="M4" s="383"/>
      <c r="N4" s="384"/>
    </row>
    <row r="5" spans="1:14" x14ac:dyDescent="0.25">
      <c r="A5" s="388" t="s">
        <v>36</v>
      </c>
      <c r="B5" s="389"/>
      <c r="C5" s="389"/>
      <c r="D5" s="390"/>
      <c r="E5" s="382"/>
      <c r="F5" s="383"/>
      <c r="G5" s="383"/>
      <c r="H5" s="383"/>
      <c r="I5" s="383"/>
      <c r="J5" s="383"/>
      <c r="K5" s="383"/>
      <c r="L5" s="383"/>
      <c r="M5" s="383"/>
      <c r="N5" s="384"/>
    </row>
    <row r="6" spans="1:14" x14ac:dyDescent="0.25">
      <c r="A6" s="132"/>
      <c r="B6" s="161"/>
      <c r="C6" s="161"/>
      <c r="D6" s="134"/>
      <c r="E6" s="382"/>
      <c r="F6" s="383"/>
      <c r="G6" s="383"/>
      <c r="H6" s="383"/>
      <c r="I6" s="383"/>
      <c r="J6" s="383"/>
      <c r="K6" s="383"/>
      <c r="L6" s="383"/>
      <c r="M6" s="383"/>
      <c r="N6" s="384"/>
    </row>
    <row r="7" spans="1:14" ht="54.75" customHeight="1" x14ac:dyDescent="0.25">
      <c r="A7" s="135"/>
      <c r="B7" s="136"/>
      <c r="C7" s="136"/>
      <c r="D7" s="137"/>
      <c r="E7" s="385"/>
      <c r="F7" s="386"/>
      <c r="G7" s="386"/>
      <c r="H7" s="386"/>
      <c r="I7" s="386"/>
      <c r="J7" s="386"/>
      <c r="K7" s="386"/>
      <c r="L7" s="386"/>
      <c r="M7" s="386"/>
      <c r="N7" s="387"/>
    </row>
    <row r="8" spans="1:14" ht="6.75" customHeight="1" thickBot="1" x14ac:dyDescent="0.3">
      <c r="C8" s="138"/>
    </row>
    <row r="9" spans="1:14" ht="15.75" thickBot="1" x14ac:dyDescent="0.3">
      <c r="A9" s="139"/>
      <c r="B9" s="391" t="s">
        <v>68</v>
      </c>
      <c r="C9" s="392"/>
      <c r="D9" s="392"/>
      <c r="E9" s="392"/>
      <c r="F9" s="393"/>
      <c r="G9" s="140"/>
      <c r="H9" s="141"/>
      <c r="I9" s="147" t="s">
        <v>69</v>
      </c>
      <c r="J9" s="142"/>
      <c r="K9" s="142"/>
      <c r="L9" s="142"/>
      <c r="M9" s="142"/>
      <c r="N9" s="143"/>
    </row>
    <row r="10" spans="1:14" ht="15.75" thickBot="1" x14ac:dyDescent="0.3">
      <c r="A10" s="368" t="s">
        <v>68</v>
      </c>
      <c r="B10" s="212"/>
      <c r="C10" s="213" t="s">
        <v>0</v>
      </c>
      <c r="D10" s="209" t="s">
        <v>70</v>
      </c>
      <c r="E10" s="209" t="s">
        <v>4</v>
      </c>
      <c r="F10" s="214" t="s">
        <v>71</v>
      </c>
      <c r="G10" s="144"/>
      <c r="H10" s="361" t="s">
        <v>72</v>
      </c>
      <c r="I10" s="212"/>
      <c r="J10" s="213" t="s">
        <v>0</v>
      </c>
      <c r="K10" s="215" t="s">
        <v>70</v>
      </c>
      <c r="L10" s="215"/>
      <c r="M10" s="213" t="s">
        <v>4</v>
      </c>
      <c r="N10" s="214" t="s">
        <v>71</v>
      </c>
    </row>
    <row r="11" spans="1:14" ht="15.75" thickBot="1" x14ac:dyDescent="0.3">
      <c r="A11" s="369"/>
      <c r="B11" s="208" t="s">
        <v>73</v>
      </c>
      <c r="C11" s="209"/>
      <c r="D11" s="209"/>
      <c r="E11" s="210"/>
      <c r="F11" s="211"/>
      <c r="G11" s="140"/>
      <c r="H11" s="362"/>
      <c r="I11" s="129"/>
      <c r="J11" s="118"/>
      <c r="K11" s="371"/>
      <c r="L11" s="371"/>
      <c r="M11" s="119"/>
      <c r="N11" s="120"/>
    </row>
    <row r="12" spans="1:14" ht="15.75" thickBot="1" x14ac:dyDescent="0.3">
      <c r="A12" s="369"/>
      <c r="B12" s="121"/>
      <c r="C12" s="173" t="s">
        <v>74</v>
      </c>
      <c r="D12" s="173" t="s">
        <v>75</v>
      </c>
      <c r="E12" s="174">
        <v>3</v>
      </c>
      <c r="F12" s="175" t="s">
        <v>76</v>
      </c>
      <c r="G12" s="140"/>
      <c r="H12" s="362"/>
      <c r="I12" s="121"/>
      <c r="J12" s="122"/>
      <c r="K12" s="372"/>
      <c r="L12" s="372"/>
      <c r="M12" s="123"/>
      <c r="N12" s="124"/>
    </row>
    <row r="13" spans="1:14" ht="15.75" thickBot="1" x14ac:dyDescent="0.3">
      <c r="A13" s="369"/>
      <c r="B13" s="121"/>
      <c r="C13" s="173" t="s">
        <v>23</v>
      </c>
      <c r="D13" s="173" t="s">
        <v>77</v>
      </c>
      <c r="E13" s="174">
        <v>3</v>
      </c>
      <c r="F13" s="175" t="s">
        <v>76</v>
      </c>
      <c r="G13" s="140"/>
      <c r="H13" s="362"/>
      <c r="I13" s="121"/>
      <c r="J13" s="122"/>
      <c r="K13" s="372"/>
      <c r="L13" s="372"/>
      <c r="M13" s="123"/>
      <c r="N13" s="124"/>
    </row>
    <row r="14" spans="1:14" ht="15.75" thickBot="1" x14ac:dyDescent="0.3">
      <c r="A14" s="369"/>
      <c r="B14" s="121"/>
      <c r="C14" s="173" t="s">
        <v>24</v>
      </c>
      <c r="D14" s="173" t="s">
        <v>78</v>
      </c>
      <c r="E14" s="174">
        <v>4</v>
      </c>
      <c r="F14" s="175" t="s">
        <v>76</v>
      </c>
      <c r="G14" s="140"/>
      <c r="H14" s="362"/>
      <c r="I14" s="121"/>
      <c r="J14" s="125"/>
      <c r="K14" s="372"/>
      <c r="L14" s="372"/>
      <c r="M14" s="123"/>
      <c r="N14" s="124"/>
    </row>
    <row r="15" spans="1:14" ht="15.75" thickBot="1" x14ac:dyDescent="0.3">
      <c r="A15" s="369"/>
      <c r="B15" s="121"/>
      <c r="C15" s="173" t="s">
        <v>3</v>
      </c>
      <c r="D15" s="173" t="s">
        <v>79</v>
      </c>
      <c r="E15" s="174">
        <v>3</v>
      </c>
      <c r="F15" s="175" t="s">
        <v>80</v>
      </c>
      <c r="G15" s="140"/>
      <c r="H15" s="362"/>
      <c r="I15" s="121"/>
      <c r="J15" s="125"/>
      <c r="K15" s="373"/>
      <c r="L15" s="374"/>
      <c r="M15" s="123"/>
      <c r="N15" s="124"/>
    </row>
    <row r="16" spans="1:14" ht="18" thickBot="1" x14ac:dyDescent="0.3">
      <c r="A16" s="369"/>
      <c r="B16" s="121"/>
      <c r="C16" s="173" t="s">
        <v>125</v>
      </c>
      <c r="D16" s="173" t="s">
        <v>81</v>
      </c>
      <c r="E16" s="174">
        <v>1.5</v>
      </c>
      <c r="F16" s="175" t="s">
        <v>80</v>
      </c>
      <c r="G16" s="140"/>
      <c r="H16" s="362"/>
      <c r="I16" s="121"/>
      <c r="J16" s="122"/>
      <c r="K16" s="372"/>
      <c r="L16" s="372"/>
      <c r="M16" s="123"/>
      <c r="N16" s="124"/>
    </row>
    <row r="17" spans="1:14" ht="15.75" thickBot="1" x14ac:dyDescent="0.3">
      <c r="A17" s="369"/>
      <c r="B17" s="121"/>
      <c r="C17" s="173" t="s">
        <v>28</v>
      </c>
      <c r="D17" s="173" t="s">
        <v>82</v>
      </c>
      <c r="E17" s="174">
        <v>1.5</v>
      </c>
      <c r="F17" s="175" t="s">
        <v>80</v>
      </c>
      <c r="G17" s="140"/>
      <c r="H17" s="362"/>
      <c r="I17" s="121"/>
      <c r="J17" s="122"/>
      <c r="K17" s="372"/>
      <c r="L17" s="372"/>
      <c r="M17" s="123"/>
      <c r="N17" s="124"/>
    </row>
    <row r="18" spans="1:14" ht="15.75" thickBot="1" x14ac:dyDescent="0.3">
      <c r="A18" s="369"/>
      <c r="B18" s="208" t="s">
        <v>83</v>
      </c>
      <c r="C18" s="209"/>
      <c r="D18" s="209"/>
      <c r="E18" s="210"/>
      <c r="F18" s="211"/>
      <c r="G18" s="140"/>
      <c r="H18" s="362"/>
      <c r="I18" s="121"/>
      <c r="J18" s="122"/>
      <c r="K18" s="372"/>
      <c r="L18" s="372"/>
      <c r="M18" s="123"/>
      <c r="N18" s="124"/>
    </row>
    <row r="19" spans="1:14" ht="15.75" thickBot="1" x14ac:dyDescent="0.3">
      <c r="A19" s="369"/>
      <c r="B19" s="121"/>
      <c r="C19" s="173" t="s">
        <v>26</v>
      </c>
      <c r="D19" s="173" t="s">
        <v>84</v>
      </c>
      <c r="E19" s="173">
        <v>1.5</v>
      </c>
      <c r="F19" s="176" t="s">
        <v>76</v>
      </c>
      <c r="G19" s="140"/>
      <c r="H19" s="363"/>
      <c r="I19" s="121"/>
      <c r="J19" s="126"/>
      <c r="K19" s="360"/>
      <c r="L19" s="360"/>
      <c r="M19" s="127"/>
      <c r="N19" s="128"/>
    </row>
    <row r="20" spans="1:14" ht="15.75" thickBot="1" x14ac:dyDescent="0.3">
      <c r="A20" s="369"/>
      <c r="B20" s="129"/>
      <c r="C20" s="173" t="s">
        <v>29</v>
      </c>
      <c r="D20" s="177" t="s">
        <v>85</v>
      </c>
      <c r="E20" s="178">
        <v>3</v>
      </c>
      <c r="F20" s="175" t="s">
        <v>76</v>
      </c>
      <c r="G20" s="140"/>
      <c r="H20" s="146"/>
      <c r="I20" s="140"/>
      <c r="J20" s="140"/>
      <c r="K20" s="140"/>
      <c r="L20" s="133"/>
      <c r="M20" s="133"/>
      <c r="N20" s="133"/>
    </row>
    <row r="21" spans="1:14" ht="15.75" thickBot="1" x14ac:dyDescent="0.3">
      <c r="A21" s="369"/>
      <c r="B21" s="121"/>
      <c r="C21" s="173" t="s">
        <v>2</v>
      </c>
      <c r="D21" s="173" t="s">
        <v>86</v>
      </c>
      <c r="E21" s="178">
        <v>3</v>
      </c>
      <c r="F21" s="175" t="s">
        <v>76</v>
      </c>
      <c r="G21" s="140"/>
      <c r="H21" s="140"/>
      <c r="I21" s="147" t="s">
        <v>87</v>
      </c>
      <c r="J21" s="148"/>
      <c r="K21" s="148"/>
      <c r="L21" s="149" t="s">
        <v>88</v>
      </c>
      <c r="M21" s="149" t="s">
        <v>89</v>
      </c>
      <c r="N21" s="150" t="s">
        <v>90</v>
      </c>
    </row>
    <row r="22" spans="1:14" ht="15.75" thickBot="1" x14ac:dyDescent="0.3">
      <c r="A22" s="369"/>
      <c r="B22" s="121"/>
      <c r="C22" s="173" t="s">
        <v>25</v>
      </c>
      <c r="D22" s="173" t="s">
        <v>91</v>
      </c>
      <c r="E22" s="178">
        <v>3</v>
      </c>
      <c r="F22" s="175" t="s">
        <v>76</v>
      </c>
      <c r="G22" s="140"/>
      <c r="H22" s="361" t="s">
        <v>92</v>
      </c>
      <c r="I22" s="223" t="str">
        <f>IF(N22&lt;=0, "X", "")</f>
        <v/>
      </c>
      <c r="J22" s="216" t="s">
        <v>93</v>
      </c>
      <c r="K22" s="217"/>
      <c r="L22" s="218">
        <f>SUM(L23:L24)</f>
        <v>0</v>
      </c>
      <c r="M22" s="219">
        <f>SUM(M23:M24)</f>
        <v>0</v>
      </c>
      <c r="N22" s="190">
        <f>IF((120-SUM(L23,M23,L24,M24))&lt;=0,0,(120-SUM(L23,M23,L24,M24)))</f>
        <v>120</v>
      </c>
    </row>
    <row r="23" spans="1:14" ht="15.75" thickBot="1" x14ac:dyDescent="0.3">
      <c r="A23" s="369"/>
      <c r="B23" s="208" t="s">
        <v>94</v>
      </c>
      <c r="C23" s="209"/>
      <c r="D23" s="209"/>
      <c r="E23" s="210"/>
      <c r="F23" s="211"/>
      <c r="G23" s="140"/>
      <c r="H23" s="362"/>
      <c r="I23" s="223" t="str">
        <f t="shared" ref="I23:I24" si="0">IF(N23&lt;=0, "X", "")</f>
        <v/>
      </c>
      <c r="J23" s="220" t="s">
        <v>95</v>
      </c>
      <c r="K23" s="221"/>
      <c r="L23" s="192">
        <f>SUMIF(B12:B30,"x",E12:E30)+SUMIF(I11:I19,"x",M11:M19)</f>
        <v>0</v>
      </c>
      <c r="M23" s="192">
        <f>SUMIF(B12:B30,"IP",E12:E30)+SUMIF(I11:I19,"IP",M11:M19)</f>
        <v>0</v>
      </c>
      <c r="N23" s="193">
        <f>IF((58-L23-M23)&lt;=0, 0, (58-L23-M23))</f>
        <v>58</v>
      </c>
    </row>
    <row r="24" spans="1:14" ht="15.75" thickBot="1" x14ac:dyDescent="0.3">
      <c r="A24" s="369"/>
      <c r="B24" s="121"/>
      <c r="C24" s="173" t="s">
        <v>17</v>
      </c>
      <c r="D24" s="173" t="s">
        <v>96</v>
      </c>
      <c r="E24" s="178">
        <v>3</v>
      </c>
      <c r="F24" s="175" t="s">
        <v>76</v>
      </c>
      <c r="G24" s="140"/>
      <c r="H24" s="362"/>
      <c r="I24" s="223" t="str">
        <f t="shared" si="0"/>
        <v/>
      </c>
      <c r="J24" s="194" t="s">
        <v>97</v>
      </c>
      <c r="K24" s="222"/>
      <c r="L24" s="206"/>
      <c r="M24" s="207"/>
      <c r="N24" s="195">
        <f>IF((54-L24-M24)&lt;=0, 0, (54-L24-M24))</f>
        <v>54</v>
      </c>
    </row>
    <row r="25" spans="1:14" ht="15.75" thickBot="1" x14ac:dyDescent="0.3">
      <c r="A25" s="369"/>
      <c r="B25" s="121"/>
      <c r="C25" s="173" t="s">
        <v>98</v>
      </c>
      <c r="D25" s="173" t="s">
        <v>99</v>
      </c>
      <c r="E25" s="259"/>
      <c r="F25" s="175" t="s">
        <v>80</v>
      </c>
      <c r="G25" s="140"/>
      <c r="H25" s="362"/>
      <c r="I25" s="356" t="s">
        <v>100</v>
      </c>
      <c r="J25" s="357"/>
      <c r="K25" s="352"/>
      <c r="L25" s="352"/>
      <c r="M25" s="352"/>
      <c r="N25" s="353"/>
    </row>
    <row r="26" spans="1:14" ht="15.75" thickBot="1" x14ac:dyDescent="0.3">
      <c r="A26" s="369"/>
      <c r="B26" s="208" t="s">
        <v>101</v>
      </c>
      <c r="C26" s="209"/>
      <c r="D26" s="209"/>
      <c r="E26" s="258"/>
      <c r="F26" s="211"/>
      <c r="G26" s="140"/>
      <c r="H26" s="363"/>
      <c r="I26" s="358"/>
      <c r="J26" s="359"/>
      <c r="K26" s="354"/>
      <c r="L26" s="354"/>
      <c r="M26" s="354"/>
      <c r="N26" s="355"/>
    </row>
    <row r="27" spans="1:14" ht="15.75" thickBot="1" x14ac:dyDescent="0.3">
      <c r="A27" s="369"/>
      <c r="B27" s="121"/>
      <c r="C27" s="173" t="s">
        <v>102</v>
      </c>
      <c r="D27" s="173" t="s">
        <v>103</v>
      </c>
      <c r="E27" s="174">
        <v>3</v>
      </c>
      <c r="F27" s="175" t="s">
        <v>104</v>
      </c>
      <c r="G27" s="140"/>
      <c r="H27" s="151"/>
      <c r="I27" s="133"/>
      <c r="J27" s="133"/>
      <c r="K27" s="133"/>
      <c r="L27" s="133"/>
      <c r="M27" s="133"/>
      <c r="N27" s="133"/>
    </row>
    <row r="28" spans="1:14" ht="15.75" thickBot="1" x14ac:dyDescent="0.3">
      <c r="A28" s="369"/>
      <c r="B28" s="129"/>
      <c r="C28" s="173" t="s">
        <v>105</v>
      </c>
      <c r="D28" s="173" t="s">
        <v>106</v>
      </c>
      <c r="E28" s="174">
        <v>3</v>
      </c>
      <c r="F28" s="175" t="s">
        <v>104</v>
      </c>
      <c r="G28" s="140"/>
      <c r="H28" s="133"/>
      <c r="I28" s="147" t="s">
        <v>107</v>
      </c>
      <c r="J28" s="148"/>
      <c r="K28" s="152"/>
      <c r="L28" s="153"/>
      <c r="M28" s="153"/>
      <c r="N28" s="154"/>
    </row>
    <row r="29" spans="1:14" ht="15.75" thickBot="1" x14ac:dyDescent="0.3">
      <c r="A29" s="369"/>
      <c r="B29" s="121"/>
      <c r="C29" s="173" t="s">
        <v>108</v>
      </c>
      <c r="D29" s="173" t="s">
        <v>109</v>
      </c>
      <c r="E29" s="174">
        <v>3</v>
      </c>
      <c r="F29" s="175" t="s">
        <v>104</v>
      </c>
      <c r="G29" s="144"/>
      <c r="H29" s="361" t="s">
        <v>110</v>
      </c>
      <c r="I29" s="121"/>
      <c r="J29" s="189" t="s">
        <v>111</v>
      </c>
      <c r="K29" s="196"/>
      <c r="L29" s="196"/>
      <c r="M29" s="196"/>
      <c r="N29" s="197"/>
    </row>
    <row r="30" spans="1:14" ht="15.75" thickBot="1" x14ac:dyDescent="0.3">
      <c r="A30" s="370"/>
      <c r="B30" s="121"/>
      <c r="C30" s="179" t="s">
        <v>112</v>
      </c>
      <c r="D30" s="179" t="s">
        <v>113</v>
      </c>
      <c r="E30" s="180">
        <v>1.5</v>
      </c>
      <c r="F30" s="181" t="s">
        <v>104</v>
      </c>
      <c r="G30" s="140"/>
      <c r="H30" s="362"/>
      <c r="I30" s="121"/>
      <c r="J30" s="198" t="s">
        <v>114</v>
      </c>
      <c r="K30" s="199"/>
      <c r="L30" s="199"/>
      <c r="M30" s="199"/>
      <c r="N30" s="200"/>
    </row>
    <row r="31" spans="1:14" ht="15.75" thickBot="1" x14ac:dyDescent="0.3">
      <c r="B31" s="133"/>
      <c r="C31" s="133"/>
      <c r="D31" s="133"/>
      <c r="E31" s="133"/>
      <c r="F31" s="133"/>
      <c r="G31" s="140"/>
      <c r="H31" s="362"/>
      <c r="I31" s="121"/>
      <c r="J31" s="198" t="s">
        <v>115</v>
      </c>
      <c r="K31" s="199"/>
      <c r="L31" s="199"/>
      <c r="M31" s="199"/>
      <c r="N31" s="200"/>
    </row>
    <row r="32" spans="1:14" ht="15.75" thickBot="1" x14ac:dyDescent="0.3">
      <c r="B32" s="155" t="s">
        <v>116</v>
      </c>
      <c r="C32" s="156"/>
      <c r="D32" s="156"/>
      <c r="E32" s="156"/>
      <c r="F32" s="154"/>
      <c r="G32" s="140"/>
      <c r="H32" s="362"/>
      <c r="I32" s="121"/>
      <c r="J32" s="198" t="s">
        <v>117</v>
      </c>
      <c r="K32" s="199"/>
      <c r="L32" s="199"/>
      <c r="M32" s="199"/>
      <c r="N32" s="200"/>
    </row>
    <row r="33" spans="1:14" ht="18" thickBot="1" x14ac:dyDescent="0.3">
      <c r="A33" s="361" t="s">
        <v>118</v>
      </c>
      <c r="B33" s="168"/>
      <c r="C33" s="185" t="s">
        <v>126</v>
      </c>
      <c r="D33" s="186" t="s">
        <v>119</v>
      </c>
      <c r="E33" s="187">
        <v>4</v>
      </c>
      <c r="F33" s="188" t="s">
        <v>104</v>
      </c>
      <c r="G33" s="140"/>
      <c r="H33" s="363"/>
      <c r="I33" s="121"/>
      <c r="J33" s="191" t="s">
        <v>120</v>
      </c>
      <c r="K33" s="199"/>
      <c r="L33" s="199"/>
      <c r="M33" s="199"/>
      <c r="N33" s="183"/>
    </row>
    <row r="34" spans="1:14" ht="15.75" thickBot="1" x14ac:dyDescent="0.3">
      <c r="A34" s="362"/>
      <c r="B34" s="155" t="s">
        <v>121</v>
      </c>
      <c r="C34" s="156"/>
      <c r="D34" s="149" t="s">
        <v>88</v>
      </c>
      <c r="E34" s="149" t="s">
        <v>89</v>
      </c>
      <c r="F34" s="157"/>
      <c r="G34" s="140"/>
      <c r="H34" s="146"/>
      <c r="I34" s="133"/>
      <c r="J34" s="133"/>
      <c r="K34" s="133"/>
      <c r="L34" s="133"/>
      <c r="M34" s="133"/>
      <c r="N34" s="133"/>
    </row>
    <row r="35" spans="1:14" ht="18" thickBot="1" x14ac:dyDescent="0.3">
      <c r="A35" s="362"/>
      <c r="B35" s="168"/>
      <c r="C35" s="177" t="s">
        <v>127</v>
      </c>
      <c r="D35" s="169"/>
      <c r="E35" s="364"/>
      <c r="F35" s="365"/>
      <c r="G35" s="140"/>
      <c r="H35" s="133"/>
      <c r="I35" s="155" t="s">
        <v>122</v>
      </c>
      <c r="J35" s="162"/>
      <c r="K35" s="162"/>
      <c r="L35" s="162"/>
      <c r="M35" s="162"/>
      <c r="N35" s="143"/>
    </row>
    <row r="36" spans="1:14" ht="15.75" thickBot="1" x14ac:dyDescent="0.3">
      <c r="A36" s="362"/>
      <c r="B36" s="121"/>
      <c r="C36" s="182" t="s">
        <v>123</v>
      </c>
      <c r="D36" s="130"/>
      <c r="E36" s="366"/>
      <c r="F36" s="367"/>
      <c r="G36" s="145"/>
      <c r="H36" s="361" t="s">
        <v>18</v>
      </c>
      <c r="I36" s="121"/>
      <c r="J36" s="201" t="s">
        <v>128</v>
      </c>
      <c r="K36" s="202"/>
      <c r="L36" s="202"/>
      <c r="M36" s="202"/>
      <c r="N36" s="203"/>
    </row>
    <row r="37" spans="1:14" ht="15.75" thickBot="1" x14ac:dyDescent="0.3">
      <c r="A37" s="362"/>
      <c r="B37" s="121"/>
      <c r="C37" s="183" t="s">
        <v>124</v>
      </c>
      <c r="D37" s="130"/>
      <c r="E37" s="348"/>
      <c r="F37" s="349"/>
      <c r="G37" s="145"/>
      <c r="H37" s="362"/>
      <c r="I37" s="121"/>
      <c r="J37" s="191" t="s">
        <v>129</v>
      </c>
      <c r="K37" s="199"/>
      <c r="L37" s="199"/>
      <c r="M37" s="199"/>
      <c r="N37" s="200"/>
    </row>
    <row r="38" spans="1:14" ht="18" thickBot="1" x14ac:dyDescent="0.3">
      <c r="A38" s="363"/>
      <c r="B38" s="121"/>
      <c r="C38" s="184" t="s">
        <v>130</v>
      </c>
      <c r="D38" s="131"/>
      <c r="E38" s="350"/>
      <c r="F38" s="351"/>
      <c r="G38" s="140"/>
      <c r="H38" s="363"/>
      <c r="I38" s="260"/>
      <c r="J38" s="204" t="s">
        <v>131</v>
      </c>
      <c r="K38" s="204"/>
      <c r="L38" s="204"/>
      <c r="M38" s="204"/>
      <c r="N38" s="205"/>
    </row>
    <row r="39" spans="1:14" ht="4.5" customHeight="1" x14ac:dyDescent="0.25">
      <c r="A39" s="163"/>
      <c r="B39" s="164"/>
      <c r="C39" s="164"/>
      <c r="D39" s="165"/>
      <c r="E39" s="166"/>
      <c r="F39" s="166"/>
      <c r="G39" s="140"/>
      <c r="H39" s="163"/>
      <c r="I39" s="159"/>
      <c r="J39" s="164"/>
      <c r="K39" s="164"/>
      <c r="L39" s="164"/>
      <c r="M39" s="164"/>
      <c r="N39" s="164"/>
    </row>
    <row r="40" spans="1:14" s="158" customFormat="1" ht="12.75" x14ac:dyDescent="0.25">
      <c r="A40" s="347" t="s">
        <v>132</v>
      </c>
      <c r="B40" s="347"/>
      <c r="C40" s="347"/>
      <c r="D40" s="347"/>
      <c r="E40" s="347"/>
      <c r="F40" s="347"/>
      <c r="G40" s="347"/>
      <c r="H40" s="347"/>
      <c r="I40" s="347"/>
      <c r="J40" s="347"/>
      <c r="K40" s="347"/>
      <c r="L40" s="347"/>
      <c r="M40" s="347"/>
      <c r="N40" s="347"/>
    </row>
    <row r="41" spans="1:14" s="158" customFormat="1" ht="12.75" x14ac:dyDescent="0.25">
      <c r="A41" s="347"/>
      <c r="B41" s="347"/>
      <c r="C41" s="347"/>
      <c r="D41" s="347"/>
      <c r="E41" s="347"/>
      <c r="F41" s="347"/>
      <c r="G41" s="347"/>
      <c r="H41" s="347"/>
      <c r="I41" s="347"/>
      <c r="J41" s="347"/>
      <c r="K41" s="347"/>
      <c r="L41" s="347"/>
      <c r="M41" s="347"/>
      <c r="N41" s="347"/>
    </row>
    <row r="42" spans="1:14" s="158" customFormat="1" ht="12.75" x14ac:dyDescent="0.25">
      <c r="A42" s="347"/>
      <c r="B42" s="347"/>
      <c r="C42" s="347"/>
      <c r="D42" s="347"/>
      <c r="E42" s="347"/>
      <c r="F42" s="347"/>
      <c r="G42" s="347"/>
      <c r="H42" s="347"/>
      <c r="I42" s="347"/>
      <c r="J42" s="347"/>
      <c r="K42" s="347"/>
      <c r="L42" s="347"/>
      <c r="M42" s="347"/>
      <c r="N42" s="347"/>
    </row>
    <row r="43" spans="1:14" s="158" customFormat="1" ht="18" customHeight="1" x14ac:dyDescent="0.25">
      <c r="A43" s="347"/>
      <c r="B43" s="347"/>
      <c r="C43" s="347"/>
      <c r="D43" s="347"/>
      <c r="E43" s="347"/>
      <c r="F43" s="347"/>
      <c r="G43" s="347"/>
      <c r="H43" s="347"/>
      <c r="I43" s="347"/>
      <c r="J43" s="347"/>
      <c r="K43" s="347"/>
      <c r="L43" s="347"/>
      <c r="M43" s="347"/>
      <c r="N43" s="347"/>
    </row>
    <row r="44" spans="1:14" s="158" customFormat="1" ht="29.25" customHeight="1" x14ac:dyDescent="0.25">
      <c r="A44" s="347"/>
      <c r="B44" s="347"/>
      <c r="C44" s="347"/>
      <c r="D44" s="347"/>
      <c r="E44" s="347"/>
      <c r="F44" s="347"/>
      <c r="G44" s="347"/>
      <c r="H44" s="347"/>
      <c r="I44" s="347"/>
      <c r="J44" s="347"/>
      <c r="K44" s="347"/>
      <c r="L44" s="347"/>
      <c r="M44" s="347"/>
      <c r="N44" s="347"/>
    </row>
    <row r="45" spans="1:14" ht="1.5" customHeight="1" x14ac:dyDescent="0.25"/>
  </sheetData>
  <sheetProtection algorithmName="SHA-512" hashValue="XMe7YAMWLSm8XSDxaibsr5bUZdHfmXcRsR9FdLY7PfzhMUrP/U6zOhQj2Hv3SRVzh7hMGDEnb/fULCp87WSdhQ==" saltValue="7ZrY3P/xaW5Yuhe/eW5iHQ==" spinCount="100000" sheet="1" objects="1" scenarios="1" selectLockedCells="1"/>
  <mergeCells count="28">
    <mergeCell ref="K18:L18"/>
    <mergeCell ref="A1:N1"/>
    <mergeCell ref="A3:D3"/>
    <mergeCell ref="E3:N7"/>
    <mergeCell ref="A4:C4"/>
    <mergeCell ref="A5:D5"/>
    <mergeCell ref="B9:F9"/>
    <mergeCell ref="K19:L19"/>
    <mergeCell ref="H22:H26"/>
    <mergeCell ref="H29:H33"/>
    <mergeCell ref="A33:A38"/>
    <mergeCell ref="E35:F35"/>
    <mergeCell ref="E36:F36"/>
    <mergeCell ref="H36:H38"/>
    <mergeCell ref="A10:A30"/>
    <mergeCell ref="H10:H19"/>
    <mergeCell ref="K11:L11"/>
    <mergeCell ref="K12:L12"/>
    <mergeCell ref="K13:L13"/>
    <mergeCell ref="K14:L14"/>
    <mergeCell ref="K15:L15"/>
    <mergeCell ref="K16:L16"/>
    <mergeCell ref="K17:L17"/>
    <mergeCell ref="A40:N44"/>
    <mergeCell ref="E37:F37"/>
    <mergeCell ref="E38:F38"/>
    <mergeCell ref="K25:N26"/>
    <mergeCell ref="I25:J26"/>
  </mergeCells>
  <pageMargins left="0.5" right="0.5" top="0.75" bottom="0.75" header="0.3" footer="0.3"/>
  <pageSetup scale="71"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76"/>
  <sheetViews>
    <sheetView showGridLines="0" zoomScaleNormal="100" workbookViewId="0">
      <selection activeCell="B13" sqref="B13"/>
    </sheetView>
  </sheetViews>
  <sheetFormatPr defaultColWidth="0" defaultRowHeight="15" zeroHeight="1" x14ac:dyDescent="0.25"/>
  <cols>
    <col min="1" max="1" width="9.140625" customWidth="1"/>
    <col min="2" max="3" width="25" customWidth="1"/>
    <col min="4" max="4" width="11.42578125" customWidth="1"/>
    <col min="5" max="5" width="1" customWidth="1"/>
    <col min="6" max="7" width="25" customWidth="1"/>
    <col min="8" max="8" width="11.42578125" customWidth="1"/>
    <col min="9" max="9" width="1" customWidth="1"/>
    <col min="10" max="11" width="25" customWidth="1"/>
    <col min="12" max="12" width="11.42578125" customWidth="1"/>
    <col min="13" max="13" width="9.140625" customWidth="1"/>
    <col min="14" max="14" width="0" hidden="1" customWidth="1"/>
    <col min="15" max="16384" width="9.140625" hidden="1"/>
  </cols>
  <sheetData>
    <row r="1" spans="1:14" ht="28.5" x14ac:dyDescent="0.25">
      <c r="A1" s="318" t="s">
        <v>141</v>
      </c>
      <c r="B1" s="318"/>
      <c r="C1" s="318"/>
      <c r="D1" s="318"/>
      <c r="E1" s="318"/>
      <c r="F1" s="318"/>
      <c r="G1" s="318"/>
      <c r="H1" s="318"/>
      <c r="I1" s="318"/>
      <c r="J1" s="318"/>
      <c r="K1" s="318"/>
      <c r="L1" s="318"/>
      <c r="M1" s="318"/>
      <c r="N1" s="224"/>
    </row>
    <row r="2" spans="1:14" ht="28.5" x14ac:dyDescent="0.25">
      <c r="A2" s="117"/>
      <c r="B2" s="117"/>
      <c r="C2" s="117"/>
      <c r="D2" s="117"/>
      <c r="E2" s="117"/>
      <c r="F2" s="117"/>
      <c r="G2" s="117"/>
      <c r="H2" s="117"/>
      <c r="I2" s="117"/>
      <c r="J2" s="117"/>
      <c r="K2" s="117"/>
      <c r="L2" s="117"/>
      <c r="M2" s="117"/>
      <c r="N2" s="170"/>
    </row>
    <row r="3" spans="1:14" ht="18.75" x14ac:dyDescent="0.25">
      <c r="A3" s="328" t="s">
        <v>38</v>
      </c>
      <c r="B3" s="329"/>
      <c r="C3" s="330"/>
      <c r="D3" s="300" t="s">
        <v>139</v>
      </c>
      <c r="E3" s="301"/>
      <c r="F3" s="301"/>
      <c r="G3" s="301"/>
      <c r="H3" s="301"/>
      <c r="I3" s="301"/>
      <c r="J3" s="301"/>
      <c r="K3" s="301"/>
      <c r="L3" s="301"/>
      <c r="M3" s="302"/>
      <c r="N3" s="225"/>
    </row>
    <row r="4" spans="1:14" ht="18.75" x14ac:dyDescent="0.25">
      <c r="A4" s="331" t="s">
        <v>35</v>
      </c>
      <c r="B4" s="332"/>
      <c r="C4" s="333"/>
      <c r="D4" s="303"/>
      <c r="E4" s="304"/>
      <c r="F4" s="304"/>
      <c r="G4" s="304"/>
      <c r="H4" s="304"/>
      <c r="I4" s="304"/>
      <c r="J4" s="304"/>
      <c r="K4" s="304"/>
      <c r="L4" s="304"/>
      <c r="M4" s="305"/>
      <c r="N4" s="225"/>
    </row>
    <row r="5" spans="1:14" ht="18.75" x14ac:dyDescent="0.25">
      <c r="A5" s="331" t="s">
        <v>37</v>
      </c>
      <c r="B5" s="332"/>
      <c r="C5" s="333"/>
      <c r="D5" s="303"/>
      <c r="E5" s="304"/>
      <c r="F5" s="304"/>
      <c r="G5" s="304"/>
      <c r="H5" s="304"/>
      <c r="I5" s="304"/>
      <c r="J5" s="304"/>
      <c r="K5" s="304"/>
      <c r="L5" s="304"/>
      <c r="M5" s="305"/>
      <c r="N5" s="225"/>
    </row>
    <row r="6" spans="1:14" ht="18.75" x14ac:dyDescent="0.25">
      <c r="A6" s="331" t="s">
        <v>36</v>
      </c>
      <c r="B6" s="332"/>
      <c r="C6" s="333"/>
      <c r="D6" s="303"/>
      <c r="E6" s="304"/>
      <c r="F6" s="304"/>
      <c r="G6" s="304"/>
      <c r="H6" s="304"/>
      <c r="I6" s="304"/>
      <c r="J6" s="304"/>
      <c r="K6" s="304"/>
      <c r="L6" s="304"/>
      <c r="M6" s="305"/>
      <c r="N6" s="225"/>
    </row>
    <row r="7" spans="1:14" ht="18.75" x14ac:dyDescent="0.25">
      <c r="A7" s="38"/>
      <c r="B7" s="172"/>
      <c r="C7" s="39"/>
      <c r="D7" s="303"/>
      <c r="E7" s="304"/>
      <c r="F7" s="304"/>
      <c r="G7" s="304"/>
      <c r="H7" s="304"/>
      <c r="I7" s="304"/>
      <c r="J7" s="304"/>
      <c r="K7" s="304"/>
      <c r="L7" s="304"/>
      <c r="M7" s="305"/>
      <c r="N7" s="225"/>
    </row>
    <row r="8" spans="1:14" x14ac:dyDescent="0.25">
      <c r="A8" s="40"/>
      <c r="B8" s="50"/>
      <c r="C8" s="41"/>
      <c r="D8" s="303"/>
      <c r="E8" s="304"/>
      <c r="F8" s="304"/>
      <c r="G8" s="304"/>
      <c r="H8" s="304"/>
      <c r="I8" s="304"/>
      <c r="J8" s="304"/>
      <c r="K8" s="304"/>
      <c r="L8" s="304"/>
      <c r="M8" s="305"/>
      <c r="N8" s="225"/>
    </row>
    <row r="9" spans="1:14" x14ac:dyDescent="0.25">
      <c r="A9" s="40"/>
      <c r="B9" s="50"/>
      <c r="C9" s="41"/>
      <c r="D9" s="303"/>
      <c r="E9" s="304"/>
      <c r="F9" s="304"/>
      <c r="G9" s="304"/>
      <c r="H9" s="304"/>
      <c r="I9" s="304"/>
      <c r="J9" s="304"/>
      <c r="K9" s="304"/>
      <c r="L9" s="304"/>
      <c r="M9" s="305"/>
      <c r="N9" s="225"/>
    </row>
    <row r="10" spans="1:14" ht="57" customHeight="1" x14ac:dyDescent="0.25">
      <c r="A10" s="42"/>
      <c r="B10" s="43"/>
      <c r="C10" s="44"/>
      <c r="D10" s="306"/>
      <c r="E10" s="307"/>
      <c r="F10" s="307"/>
      <c r="G10" s="307"/>
      <c r="H10" s="307"/>
      <c r="I10" s="307"/>
      <c r="J10" s="307"/>
      <c r="K10" s="307"/>
      <c r="L10" s="307"/>
      <c r="M10" s="308"/>
      <c r="N10" s="225"/>
    </row>
    <row r="11" spans="1:14" s="29" customFormat="1" ht="7.5" customHeight="1" thickBot="1" x14ac:dyDescent="0.3">
      <c r="A11" s="49"/>
      <c r="B11" s="50"/>
      <c r="C11" s="50"/>
      <c r="D11" s="243"/>
      <c r="E11" s="243"/>
      <c r="F11" s="243"/>
      <c r="G11" s="243"/>
      <c r="H11" s="243"/>
      <c r="I11" s="243"/>
      <c r="J11" s="243"/>
      <c r="K11" s="243"/>
      <c r="L11" s="243"/>
      <c r="M11" s="243"/>
      <c r="N11" s="243"/>
    </row>
    <row r="12" spans="1:14" ht="18.75" x14ac:dyDescent="0.25">
      <c r="A12" s="263" t="s">
        <v>60</v>
      </c>
      <c r="B12" s="52" t="s">
        <v>0</v>
      </c>
      <c r="C12" s="53" t="s">
        <v>44</v>
      </c>
      <c r="D12" s="54" t="s">
        <v>4</v>
      </c>
      <c r="E12" s="22"/>
      <c r="F12" s="52" t="s">
        <v>0</v>
      </c>
      <c r="G12" s="53" t="s">
        <v>44</v>
      </c>
      <c r="H12" s="54" t="s">
        <v>4</v>
      </c>
      <c r="I12" s="55"/>
      <c r="J12" s="52" t="s">
        <v>0</v>
      </c>
      <c r="K12" s="53" t="s">
        <v>44</v>
      </c>
      <c r="L12" s="54" t="s">
        <v>4</v>
      </c>
      <c r="M12" s="315" t="s">
        <v>66</v>
      </c>
      <c r="N12" s="24"/>
    </row>
    <row r="13" spans="1:14" ht="18.75" x14ac:dyDescent="0.25">
      <c r="A13" s="264"/>
      <c r="B13" s="2"/>
      <c r="C13" s="3"/>
      <c r="D13" s="4"/>
      <c r="E13" s="23"/>
      <c r="F13" s="2"/>
      <c r="G13" s="3"/>
      <c r="H13" s="4"/>
      <c r="I13" s="56"/>
      <c r="J13" s="2"/>
      <c r="K13" s="3"/>
      <c r="L13" s="4"/>
      <c r="M13" s="316"/>
      <c r="N13" s="24"/>
    </row>
    <row r="14" spans="1:14" ht="18.75" x14ac:dyDescent="0.25">
      <c r="A14" s="264"/>
      <c r="B14" s="2"/>
      <c r="C14" s="3"/>
      <c r="D14" s="4"/>
      <c r="E14" s="23"/>
      <c r="F14" s="2"/>
      <c r="G14" s="3"/>
      <c r="H14" s="4"/>
      <c r="I14" s="56"/>
      <c r="J14" s="2"/>
      <c r="K14" s="3"/>
      <c r="L14" s="4"/>
      <c r="M14" s="316"/>
      <c r="N14" s="24"/>
    </row>
    <row r="15" spans="1:14" ht="18.75" x14ac:dyDescent="0.25">
      <c r="A15" s="264"/>
      <c r="B15" s="2"/>
      <c r="C15" s="3"/>
      <c r="D15" s="4"/>
      <c r="E15" s="56"/>
      <c r="F15" s="2"/>
      <c r="G15" s="3"/>
      <c r="H15" s="4"/>
      <c r="I15" s="56"/>
      <c r="J15" s="2"/>
      <c r="K15" s="3"/>
      <c r="L15" s="4"/>
      <c r="M15" s="316"/>
      <c r="N15" s="24"/>
    </row>
    <row r="16" spans="1:14" ht="18.75" x14ac:dyDescent="0.25">
      <c r="A16" s="264"/>
      <c r="B16" s="2"/>
      <c r="C16" s="3"/>
      <c r="D16" s="4"/>
      <c r="E16" s="56"/>
      <c r="F16" s="2"/>
      <c r="G16" s="3"/>
      <c r="H16" s="4"/>
      <c r="I16" s="56"/>
      <c r="J16" s="2"/>
      <c r="K16" s="3"/>
      <c r="L16" s="4"/>
      <c r="M16" s="316"/>
      <c r="N16" s="24"/>
    </row>
    <row r="17" spans="1:14" ht="18.75" x14ac:dyDescent="0.25">
      <c r="A17" s="264"/>
      <c r="B17" s="2"/>
      <c r="C17" s="3"/>
      <c r="D17" s="4"/>
      <c r="E17" s="56"/>
      <c r="F17" s="2"/>
      <c r="G17" s="3"/>
      <c r="H17" s="4"/>
      <c r="I17" s="56"/>
      <c r="J17" s="2"/>
      <c r="K17" s="3"/>
      <c r="L17" s="4"/>
      <c r="M17" s="316"/>
      <c r="N17" s="24"/>
    </row>
    <row r="18" spans="1:14" ht="18.75" x14ac:dyDescent="0.25">
      <c r="A18" s="264"/>
      <c r="B18" s="2"/>
      <c r="C18" s="3"/>
      <c r="D18" s="4"/>
      <c r="E18" s="56"/>
      <c r="F18" s="2"/>
      <c r="G18" s="3"/>
      <c r="H18" s="4"/>
      <c r="I18" s="56"/>
      <c r="J18" s="2"/>
      <c r="K18" s="3"/>
      <c r="L18" s="4"/>
      <c r="M18" s="316"/>
      <c r="N18" s="24"/>
    </row>
    <row r="19" spans="1:14" ht="19.5" thickBot="1" x14ac:dyDescent="0.3">
      <c r="A19" s="265"/>
      <c r="B19" s="18"/>
      <c r="C19" s="30"/>
      <c r="D19" s="19"/>
      <c r="E19" s="57"/>
      <c r="F19" s="18"/>
      <c r="G19" s="30"/>
      <c r="H19" s="19"/>
      <c r="I19" s="57"/>
      <c r="J19" s="18"/>
      <c r="K19" s="30"/>
      <c r="L19" s="19"/>
      <c r="M19" s="317"/>
      <c r="N19" s="24"/>
    </row>
    <row r="20" spans="1:14" ht="7.5" customHeight="1" thickBot="1" x14ac:dyDescent="0.35">
      <c r="A20" s="58"/>
      <c r="B20" s="59"/>
      <c r="C20" s="59"/>
      <c r="D20" s="60"/>
      <c r="E20" s="60"/>
      <c r="F20" s="60"/>
      <c r="G20" s="60"/>
      <c r="H20" s="60"/>
      <c r="I20" s="60"/>
      <c r="J20" s="60"/>
      <c r="K20" s="60"/>
      <c r="L20" s="60"/>
      <c r="M20" s="60"/>
      <c r="N20" s="60"/>
    </row>
    <row r="21" spans="1:14" ht="19.5" thickBot="1" x14ac:dyDescent="0.3">
      <c r="A21" s="321" t="s">
        <v>59</v>
      </c>
      <c r="B21" s="290" t="s">
        <v>7</v>
      </c>
      <c r="C21" s="343"/>
      <c r="D21" s="298"/>
      <c r="E21" s="61"/>
      <c r="F21" s="290" t="s">
        <v>8</v>
      </c>
      <c r="G21" s="341"/>
      <c r="H21" s="342"/>
      <c r="I21" s="62"/>
      <c r="J21" s="340" t="s">
        <v>9</v>
      </c>
      <c r="K21" s="341"/>
      <c r="L21" s="342"/>
      <c r="M21" s="324" t="s">
        <v>59</v>
      </c>
      <c r="N21" s="24"/>
    </row>
    <row r="22" spans="1:14" ht="18.75" x14ac:dyDescent="0.25">
      <c r="A22" s="322"/>
      <c r="B22" s="52" t="s">
        <v>0</v>
      </c>
      <c r="C22" s="53" t="s">
        <v>5</v>
      </c>
      <c r="D22" s="54" t="s">
        <v>4</v>
      </c>
      <c r="E22" s="63"/>
      <c r="F22" s="64" t="s">
        <v>0</v>
      </c>
      <c r="G22" s="53" t="s">
        <v>5</v>
      </c>
      <c r="H22" s="65" t="s">
        <v>4</v>
      </c>
      <c r="I22" s="66"/>
      <c r="J22" s="67" t="s">
        <v>0</v>
      </c>
      <c r="K22" s="68" t="s">
        <v>5</v>
      </c>
      <c r="L22" s="69" t="s">
        <v>4</v>
      </c>
      <c r="M22" s="325"/>
      <c r="N22" s="24"/>
    </row>
    <row r="23" spans="1:14" ht="18.75" x14ac:dyDescent="0.3">
      <c r="A23" s="322"/>
      <c r="B23" s="2"/>
      <c r="C23" s="114"/>
      <c r="D23" s="4"/>
      <c r="E23" s="63"/>
      <c r="F23" s="9"/>
      <c r="G23" s="114"/>
      <c r="H23" s="10"/>
      <c r="I23" s="66"/>
      <c r="J23" s="2"/>
      <c r="K23" s="114"/>
      <c r="L23" s="5"/>
      <c r="M23" s="325"/>
      <c r="N23" s="24"/>
    </row>
    <row r="24" spans="1:14" ht="18.75" x14ac:dyDescent="0.3">
      <c r="A24" s="322"/>
      <c r="B24" s="2"/>
      <c r="C24" s="114"/>
      <c r="D24" s="4"/>
      <c r="E24" s="63"/>
      <c r="F24" s="9"/>
      <c r="G24" s="114"/>
      <c r="H24" s="10"/>
      <c r="I24" s="66"/>
      <c r="J24" s="2"/>
      <c r="K24" s="114"/>
      <c r="L24" s="5"/>
      <c r="M24" s="325"/>
      <c r="N24" s="24"/>
    </row>
    <row r="25" spans="1:14" ht="19.5" thickBot="1" x14ac:dyDescent="0.35">
      <c r="A25" s="322"/>
      <c r="B25" s="2"/>
      <c r="C25" s="114"/>
      <c r="D25" s="4"/>
      <c r="E25" s="63"/>
      <c r="F25" s="9"/>
      <c r="G25" s="114"/>
      <c r="H25" s="10"/>
      <c r="I25" s="66"/>
      <c r="J25" s="2"/>
      <c r="K25" s="114"/>
      <c r="L25" s="12"/>
      <c r="M25" s="325"/>
      <c r="N25" s="24"/>
    </row>
    <row r="26" spans="1:14" ht="19.5" thickBot="1" x14ac:dyDescent="0.35">
      <c r="A26" s="322"/>
      <c r="B26" s="2"/>
      <c r="C26" s="114"/>
      <c r="D26" s="4"/>
      <c r="E26" s="63"/>
      <c r="F26" s="9"/>
      <c r="G26" s="114"/>
      <c r="H26" s="10"/>
      <c r="I26" s="66"/>
      <c r="J26" s="266" t="s">
        <v>10</v>
      </c>
      <c r="K26" s="267"/>
      <c r="L26" s="70">
        <f>SUM(L23:L24)</f>
        <v>0</v>
      </c>
      <c r="M26" s="325"/>
      <c r="N26" s="24"/>
    </row>
    <row r="27" spans="1:14" ht="19.5" thickBot="1" x14ac:dyDescent="0.35">
      <c r="A27" s="322"/>
      <c r="B27" s="2"/>
      <c r="C27" s="114"/>
      <c r="D27" s="4"/>
      <c r="E27" s="63"/>
      <c r="F27" s="9"/>
      <c r="G27" s="114"/>
      <c r="H27" s="10"/>
      <c r="I27" s="71"/>
      <c r="J27" s="299" t="s">
        <v>21</v>
      </c>
      <c r="K27" s="288"/>
      <c r="L27" s="289"/>
      <c r="M27" s="326"/>
      <c r="N27" s="24"/>
    </row>
    <row r="28" spans="1:14" ht="18.75" x14ac:dyDescent="0.3">
      <c r="A28" s="322"/>
      <c r="B28" s="2"/>
      <c r="C28" s="114"/>
      <c r="D28" s="4"/>
      <c r="E28" s="63"/>
      <c r="F28" s="9"/>
      <c r="G28" s="114"/>
      <c r="H28" s="4"/>
      <c r="I28" s="71"/>
      <c r="J28" s="334"/>
      <c r="K28" s="335"/>
      <c r="L28" s="336"/>
      <c r="M28" s="326"/>
      <c r="N28" s="24"/>
    </row>
    <row r="29" spans="1:14" ht="19.5" thickBot="1" x14ac:dyDescent="0.35">
      <c r="A29" s="322"/>
      <c r="B29" s="2"/>
      <c r="C29" s="114"/>
      <c r="D29" s="6"/>
      <c r="E29" s="63"/>
      <c r="F29" s="9"/>
      <c r="G29" s="114"/>
      <c r="H29" s="11"/>
      <c r="I29" s="71"/>
      <c r="J29" s="334"/>
      <c r="K29" s="335"/>
      <c r="L29" s="336"/>
      <c r="M29" s="326"/>
      <c r="N29" s="24"/>
    </row>
    <row r="30" spans="1:14" ht="19.5" thickBot="1" x14ac:dyDescent="0.3">
      <c r="A30" s="323"/>
      <c r="B30" s="261" t="s">
        <v>10</v>
      </c>
      <c r="C30" s="270"/>
      <c r="D30" s="8">
        <f>SUM(D22:D29)</f>
        <v>0</v>
      </c>
      <c r="E30" s="72"/>
      <c r="F30" s="261" t="s">
        <v>10</v>
      </c>
      <c r="G30" s="262"/>
      <c r="H30" s="1">
        <f>SUM(H22:H29)</f>
        <v>0</v>
      </c>
      <c r="I30" s="73"/>
      <c r="J30" s="337"/>
      <c r="K30" s="338"/>
      <c r="L30" s="339"/>
      <c r="M30" s="327"/>
      <c r="N30" s="24"/>
    </row>
    <row r="31" spans="1:14" ht="7.5" customHeight="1" thickBot="1" x14ac:dyDescent="0.3">
      <c r="A31" s="74"/>
      <c r="B31" s="74"/>
      <c r="C31" s="74"/>
      <c r="D31" s="74"/>
      <c r="E31" s="74"/>
      <c r="F31" s="74"/>
      <c r="G31" s="75"/>
      <c r="H31" s="76"/>
      <c r="I31" s="77"/>
      <c r="J31" s="78"/>
      <c r="K31" s="78"/>
      <c r="L31" s="78"/>
      <c r="M31" s="99"/>
      <c r="N31" s="48"/>
    </row>
    <row r="32" spans="1:14" ht="19.5" thickBot="1" x14ac:dyDescent="0.3">
      <c r="A32" s="282" t="s">
        <v>31</v>
      </c>
      <c r="B32" s="290" t="s">
        <v>7</v>
      </c>
      <c r="C32" s="297"/>
      <c r="D32" s="298"/>
      <c r="E32" s="79"/>
      <c r="F32" s="290" t="s">
        <v>8</v>
      </c>
      <c r="G32" s="288"/>
      <c r="H32" s="289"/>
      <c r="I32" s="79"/>
      <c r="J32" s="299" t="s">
        <v>9</v>
      </c>
      <c r="K32" s="288"/>
      <c r="L32" s="289"/>
      <c r="M32" s="294" t="s">
        <v>31</v>
      </c>
      <c r="N32" s="24"/>
    </row>
    <row r="33" spans="1:14" ht="18.75" x14ac:dyDescent="0.25">
      <c r="A33" s="345"/>
      <c r="B33" s="80" t="s">
        <v>0</v>
      </c>
      <c r="C33" s="81" t="s">
        <v>5</v>
      </c>
      <c r="D33" s="82" t="s">
        <v>4</v>
      </c>
      <c r="E33" s="83"/>
      <c r="F33" s="64" t="s">
        <v>0</v>
      </c>
      <c r="G33" s="53" t="s">
        <v>5</v>
      </c>
      <c r="H33" s="54" t="s">
        <v>4</v>
      </c>
      <c r="I33" s="83"/>
      <c r="J33" s="84" t="s">
        <v>0</v>
      </c>
      <c r="K33" s="85" t="s">
        <v>5</v>
      </c>
      <c r="L33" s="86" t="s">
        <v>4</v>
      </c>
      <c r="M33" s="295"/>
      <c r="N33" s="24"/>
    </row>
    <row r="34" spans="1:14" ht="18.75" x14ac:dyDescent="0.3">
      <c r="A34" s="345"/>
      <c r="B34" s="36" t="s">
        <v>24</v>
      </c>
      <c r="C34" s="37" t="s">
        <v>48</v>
      </c>
      <c r="D34" s="35">
        <v>4</v>
      </c>
      <c r="E34" s="87"/>
      <c r="F34" s="31" t="s">
        <v>28</v>
      </c>
      <c r="G34" s="32" t="s">
        <v>48</v>
      </c>
      <c r="H34" s="33">
        <v>1.5</v>
      </c>
      <c r="I34" s="87"/>
      <c r="J34" s="13"/>
      <c r="K34" s="115"/>
      <c r="L34" s="14"/>
      <c r="M34" s="295"/>
      <c r="N34" s="24"/>
    </row>
    <row r="35" spans="1:14" ht="18.75" x14ac:dyDescent="0.3">
      <c r="A35" s="345"/>
      <c r="B35" s="36" t="s">
        <v>23</v>
      </c>
      <c r="C35" s="115" t="s">
        <v>48</v>
      </c>
      <c r="D35" s="14">
        <v>3</v>
      </c>
      <c r="E35" s="87"/>
      <c r="F35" s="27" t="s">
        <v>54</v>
      </c>
      <c r="G35" s="114" t="s">
        <v>48</v>
      </c>
      <c r="H35" s="5">
        <v>1.5</v>
      </c>
      <c r="I35" s="87"/>
      <c r="J35" s="13"/>
      <c r="K35" s="115"/>
      <c r="L35" s="14"/>
      <c r="M35" s="295"/>
      <c r="N35" s="24"/>
    </row>
    <row r="36" spans="1:14" ht="19.5" thickBot="1" x14ac:dyDescent="0.35">
      <c r="A36" s="345"/>
      <c r="B36" s="26" t="s">
        <v>1</v>
      </c>
      <c r="C36" s="115" t="s">
        <v>48</v>
      </c>
      <c r="D36" s="14">
        <v>3</v>
      </c>
      <c r="E36" s="87"/>
      <c r="F36" s="27" t="s">
        <v>3</v>
      </c>
      <c r="G36" s="114" t="s">
        <v>48</v>
      </c>
      <c r="H36" s="5">
        <v>3</v>
      </c>
      <c r="I36" s="87"/>
      <c r="J36" s="13"/>
      <c r="K36" s="115"/>
      <c r="L36" s="17"/>
      <c r="M36" s="295"/>
      <c r="N36" s="24"/>
    </row>
    <row r="37" spans="1:14" ht="19.5" thickBot="1" x14ac:dyDescent="0.35">
      <c r="A37" s="345"/>
      <c r="B37" s="13"/>
      <c r="C37" s="115"/>
      <c r="D37" s="14"/>
      <c r="E37" s="87"/>
      <c r="F37" s="2"/>
      <c r="G37" s="114"/>
      <c r="H37" s="5"/>
      <c r="I37" s="87"/>
      <c r="J37" s="268" t="s">
        <v>10</v>
      </c>
      <c r="K37" s="269"/>
      <c r="L37" s="70">
        <f>SUM(L34:L36)</f>
        <v>0</v>
      </c>
      <c r="M37" s="295"/>
      <c r="N37" s="24"/>
    </row>
    <row r="38" spans="1:14" ht="19.5" thickBot="1" x14ac:dyDescent="0.35">
      <c r="A38" s="345"/>
      <c r="B38" s="13"/>
      <c r="C38" s="115"/>
      <c r="D38" s="14"/>
      <c r="E38" s="87"/>
      <c r="F38" s="2"/>
      <c r="G38" s="114"/>
      <c r="H38" s="5"/>
      <c r="I38" s="87"/>
      <c r="J38" s="299" t="s">
        <v>21</v>
      </c>
      <c r="K38" s="288"/>
      <c r="L38" s="289"/>
      <c r="M38" s="295"/>
      <c r="N38" s="24"/>
    </row>
    <row r="39" spans="1:14" ht="18.75" x14ac:dyDescent="0.3">
      <c r="A39" s="345"/>
      <c r="B39" s="13"/>
      <c r="C39" s="115"/>
      <c r="D39" s="14"/>
      <c r="E39" s="87"/>
      <c r="F39" s="2"/>
      <c r="G39" s="114"/>
      <c r="H39" s="5"/>
      <c r="I39" s="87"/>
      <c r="J39" s="309"/>
      <c r="K39" s="310"/>
      <c r="L39" s="311"/>
      <c r="M39" s="295"/>
      <c r="N39" s="24"/>
    </row>
    <row r="40" spans="1:14" ht="18.75" x14ac:dyDescent="0.3">
      <c r="A40" s="345"/>
      <c r="B40" s="13"/>
      <c r="C40" s="115"/>
      <c r="D40" s="15"/>
      <c r="E40" s="87"/>
      <c r="F40" s="2"/>
      <c r="G40" s="114"/>
      <c r="H40" s="4"/>
      <c r="I40" s="87"/>
      <c r="J40" s="309"/>
      <c r="K40" s="310"/>
      <c r="L40" s="311"/>
      <c r="M40" s="295"/>
      <c r="N40" s="24"/>
    </row>
    <row r="41" spans="1:14" ht="19.5" thickBot="1" x14ac:dyDescent="0.35">
      <c r="A41" s="345"/>
      <c r="B41" s="13"/>
      <c r="C41" s="115"/>
      <c r="D41" s="16"/>
      <c r="E41" s="88"/>
      <c r="F41" s="2"/>
      <c r="G41" s="114"/>
      <c r="H41" s="6"/>
      <c r="I41" s="88"/>
      <c r="J41" s="309"/>
      <c r="K41" s="310"/>
      <c r="L41" s="311"/>
      <c r="M41" s="295"/>
      <c r="N41" s="24"/>
    </row>
    <row r="42" spans="1:14" ht="19.5" thickBot="1" x14ac:dyDescent="0.3">
      <c r="A42" s="346"/>
      <c r="B42" s="271" t="s">
        <v>10</v>
      </c>
      <c r="C42" s="272"/>
      <c r="D42" s="1">
        <f>SUM(D34:D41)</f>
        <v>10</v>
      </c>
      <c r="E42" s="89"/>
      <c r="F42" s="261" t="s">
        <v>10</v>
      </c>
      <c r="G42" s="262"/>
      <c r="H42" s="7">
        <f>SUM(H34:H41)</f>
        <v>6</v>
      </c>
      <c r="I42" s="89"/>
      <c r="J42" s="312"/>
      <c r="K42" s="313"/>
      <c r="L42" s="314"/>
      <c r="M42" s="296"/>
      <c r="N42" s="24"/>
    </row>
    <row r="43" spans="1:14" ht="7.5" customHeight="1" thickBot="1" x14ac:dyDescent="0.3">
      <c r="A43" s="74"/>
      <c r="B43" s="74"/>
      <c r="C43" s="76"/>
      <c r="D43" s="76"/>
      <c r="E43" s="76"/>
      <c r="F43" s="74"/>
      <c r="G43" s="90"/>
      <c r="H43" s="91"/>
      <c r="I43" s="77"/>
      <c r="J43" s="74"/>
      <c r="K43" s="92"/>
      <c r="L43" s="92"/>
      <c r="M43" s="92"/>
      <c r="N43" s="48"/>
    </row>
    <row r="44" spans="1:14" ht="19.5" thickBot="1" x14ac:dyDescent="0.3">
      <c r="A44" s="344" t="s">
        <v>32</v>
      </c>
      <c r="B44" s="299" t="s">
        <v>7</v>
      </c>
      <c r="C44" s="288"/>
      <c r="D44" s="289"/>
      <c r="E44" s="79"/>
      <c r="F44" s="293" t="s">
        <v>8</v>
      </c>
      <c r="G44" s="288"/>
      <c r="H44" s="289"/>
      <c r="I44" s="79"/>
      <c r="J44" s="299" t="s">
        <v>9</v>
      </c>
      <c r="K44" s="288"/>
      <c r="L44" s="289"/>
      <c r="M44" s="294" t="s">
        <v>32</v>
      </c>
      <c r="N44" s="24"/>
    </row>
    <row r="45" spans="1:14" ht="18.75" x14ac:dyDescent="0.25">
      <c r="A45" s="345"/>
      <c r="B45" s="64" t="s">
        <v>0</v>
      </c>
      <c r="C45" s="53" t="s">
        <v>5</v>
      </c>
      <c r="D45" s="82" t="s">
        <v>4</v>
      </c>
      <c r="E45" s="83"/>
      <c r="F45" s="64" t="s">
        <v>0</v>
      </c>
      <c r="G45" s="53" t="s">
        <v>5</v>
      </c>
      <c r="H45" s="82" t="s">
        <v>4</v>
      </c>
      <c r="I45" s="83"/>
      <c r="J45" s="84" t="s">
        <v>0</v>
      </c>
      <c r="K45" s="85" t="s">
        <v>5</v>
      </c>
      <c r="L45" s="86" t="s">
        <v>4</v>
      </c>
      <c r="M45" s="295"/>
      <c r="N45" s="24"/>
    </row>
    <row r="46" spans="1:14" ht="18.75" x14ac:dyDescent="0.3">
      <c r="A46" s="345"/>
      <c r="B46" s="34" t="s">
        <v>26</v>
      </c>
      <c r="C46" s="32" t="s">
        <v>48</v>
      </c>
      <c r="D46" s="35">
        <v>1.5</v>
      </c>
      <c r="E46" s="87"/>
      <c r="F46" s="9"/>
      <c r="G46" s="114"/>
      <c r="H46" s="14"/>
      <c r="I46" s="87"/>
      <c r="J46" s="13"/>
      <c r="K46" s="115"/>
      <c r="L46" s="14"/>
      <c r="M46" s="295"/>
      <c r="N46" s="24"/>
    </row>
    <row r="47" spans="1:14" ht="18.75" x14ac:dyDescent="0.3">
      <c r="A47" s="345"/>
      <c r="B47" s="34" t="s">
        <v>29</v>
      </c>
      <c r="C47" s="32" t="s">
        <v>48</v>
      </c>
      <c r="D47" s="35">
        <v>3</v>
      </c>
      <c r="E47" s="87"/>
      <c r="F47" s="9"/>
      <c r="G47" s="114"/>
      <c r="H47" s="14"/>
      <c r="I47" s="87"/>
      <c r="J47" s="13"/>
      <c r="K47" s="115"/>
      <c r="L47" s="14"/>
      <c r="M47" s="295"/>
      <c r="N47" s="24"/>
    </row>
    <row r="48" spans="1:14" ht="19.5" thickBot="1" x14ac:dyDescent="0.35">
      <c r="A48" s="345"/>
      <c r="B48" s="34" t="s">
        <v>2</v>
      </c>
      <c r="C48" s="32" t="s">
        <v>48</v>
      </c>
      <c r="D48" s="35">
        <v>3</v>
      </c>
      <c r="E48" s="87"/>
      <c r="F48" s="9"/>
      <c r="G48" s="114"/>
      <c r="H48" s="14"/>
      <c r="I48" s="87"/>
      <c r="J48" s="13"/>
      <c r="K48" s="115"/>
      <c r="L48" s="17"/>
      <c r="M48" s="295"/>
      <c r="N48" s="24"/>
    </row>
    <row r="49" spans="1:14" ht="19.5" thickBot="1" x14ac:dyDescent="0.35">
      <c r="A49" s="345"/>
      <c r="B49" s="34" t="s">
        <v>25</v>
      </c>
      <c r="C49" s="32" t="s">
        <v>48</v>
      </c>
      <c r="D49" s="35">
        <v>3</v>
      </c>
      <c r="E49" s="87"/>
      <c r="F49" s="9"/>
      <c r="G49" s="114"/>
      <c r="H49" s="14"/>
      <c r="I49" s="87"/>
      <c r="J49" s="268" t="s">
        <v>10</v>
      </c>
      <c r="K49" s="269"/>
      <c r="L49" s="70">
        <f>SUM(L46:L48)</f>
        <v>0</v>
      </c>
      <c r="M49" s="295"/>
      <c r="N49" s="24"/>
    </row>
    <row r="50" spans="1:14" ht="19.5" thickBot="1" x14ac:dyDescent="0.35">
      <c r="A50" s="345"/>
      <c r="B50" s="9"/>
      <c r="C50" s="114"/>
      <c r="D50" s="14"/>
      <c r="E50" s="87"/>
      <c r="F50" s="9"/>
      <c r="G50" s="114"/>
      <c r="H50" s="14"/>
      <c r="I50" s="87"/>
      <c r="J50" s="299" t="s">
        <v>21</v>
      </c>
      <c r="K50" s="288"/>
      <c r="L50" s="289"/>
      <c r="M50" s="295"/>
      <c r="N50" s="24"/>
    </row>
    <row r="51" spans="1:14" ht="18.75" x14ac:dyDescent="0.3">
      <c r="A51" s="345"/>
      <c r="B51" s="9"/>
      <c r="C51" s="114"/>
      <c r="D51" s="14"/>
      <c r="E51" s="87"/>
      <c r="F51" s="9"/>
      <c r="G51" s="114"/>
      <c r="H51" s="14"/>
      <c r="I51" s="87"/>
      <c r="J51" s="309"/>
      <c r="K51" s="310"/>
      <c r="L51" s="311"/>
      <c r="M51" s="295"/>
      <c r="N51" s="24"/>
    </row>
    <row r="52" spans="1:14" ht="18.75" x14ac:dyDescent="0.3">
      <c r="A52" s="345"/>
      <c r="B52" s="9"/>
      <c r="C52" s="114"/>
      <c r="D52" s="15"/>
      <c r="E52" s="87"/>
      <c r="F52" s="9"/>
      <c r="G52" s="114"/>
      <c r="H52" s="15"/>
      <c r="I52" s="87"/>
      <c r="J52" s="309"/>
      <c r="K52" s="310"/>
      <c r="L52" s="311"/>
      <c r="M52" s="295"/>
      <c r="N52" s="24"/>
    </row>
    <row r="53" spans="1:14" ht="19.5" thickBot="1" x14ac:dyDescent="0.35">
      <c r="A53" s="345"/>
      <c r="B53" s="9"/>
      <c r="C53" s="114"/>
      <c r="D53" s="16"/>
      <c r="E53" s="88"/>
      <c r="F53" s="9"/>
      <c r="G53" s="114"/>
      <c r="H53" s="16"/>
      <c r="I53" s="87"/>
      <c r="J53" s="309"/>
      <c r="K53" s="310"/>
      <c r="L53" s="311"/>
      <c r="M53" s="295"/>
      <c r="N53" s="24"/>
    </row>
    <row r="54" spans="1:14" ht="19.5" thickBot="1" x14ac:dyDescent="0.3">
      <c r="A54" s="284"/>
      <c r="B54" s="261" t="s">
        <v>10</v>
      </c>
      <c r="C54" s="262"/>
      <c r="D54" s="1">
        <f>SUM(D46:D53)</f>
        <v>10.5</v>
      </c>
      <c r="E54" s="89"/>
      <c r="F54" s="261" t="s">
        <v>10</v>
      </c>
      <c r="G54" s="262"/>
      <c r="H54" s="1">
        <f>SUM(H46:H53)</f>
        <v>0</v>
      </c>
      <c r="I54" s="93"/>
      <c r="J54" s="312"/>
      <c r="K54" s="313"/>
      <c r="L54" s="314"/>
      <c r="M54" s="296"/>
      <c r="N54" s="24"/>
    </row>
    <row r="55" spans="1:14" ht="7.5" customHeight="1" thickBot="1" x14ac:dyDescent="0.3">
      <c r="A55" s="78"/>
      <c r="B55" s="78"/>
      <c r="C55" s="78"/>
      <c r="D55" s="78"/>
      <c r="E55" s="78"/>
      <c r="F55" s="78"/>
      <c r="G55" s="72"/>
      <c r="H55" s="72"/>
      <c r="I55" s="72"/>
      <c r="J55" s="74"/>
      <c r="K55" s="92"/>
      <c r="L55" s="92"/>
      <c r="M55" s="92"/>
      <c r="N55" s="48"/>
    </row>
    <row r="56" spans="1:14" ht="19.5" thickBot="1" x14ac:dyDescent="0.3">
      <c r="A56" s="282" t="s">
        <v>33</v>
      </c>
      <c r="B56" s="285" t="s">
        <v>34</v>
      </c>
      <c r="C56" s="286"/>
      <c r="D56" s="286"/>
      <c r="E56" s="79"/>
      <c r="F56" s="287" t="s">
        <v>8</v>
      </c>
      <c r="G56" s="288"/>
      <c r="H56" s="289"/>
      <c r="I56" s="79"/>
      <c r="J56" s="299" t="s">
        <v>9</v>
      </c>
      <c r="K56" s="288"/>
      <c r="L56" s="397"/>
      <c r="M56" s="394" t="s">
        <v>33</v>
      </c>
      <c r="N56" s="24"/>
    </row>
    <row r="57" spans="1:14" ht="18.75" x14ac:dyDescent="0.25">
      <c r="A57" s="283"/>
      <c r="B57" s="67" t="s">
        <v>0</v>
      </c>
      <c r="C57" s="94" t="s">
        <v>5</v>
      </c>
      <c r="D57" s="65" t="s">
        <v>4</v>
      </c>
      <c r="E57" s="83"/>
      <c r="F57" s="95" t="s">
        <v>0</v>
      </c>
      <c r="G57" s="94" t="s">
        <v>5</v>
      </c>
      <c r="H57" s="82" t="s">
        <v>4</v>
      </c>
      <c r="I57" s="83"/>
      <c r="J57" s="84" t="s">
        <v>0</v>
      </c>
      <c r="K57" s="85" t="s">
        <v>5</v>
      </c>
      <c r="L57" s="232" t="s">
        <v>4</v>
      </c>
      <c r="M57" s="395"/>
      <c r="N57" s="24"/>
    </row>
    <row r="58" spans="1:14" ht="18.75" x14ac:dyDescent="0.3">
      <c r="A58" s="283"/>
      <c r="B58" s="31" t="s">
        <v>17</v>
      </c>
      <c r="C58" s="32" t="s">
        <v>48</v>
      </c>
      <c r="D58" s="33">
        <v>3</v>
      </c>
      <c r="E58" s="87"/>
      <c r="F58" s="28" t="s">
        <v>30</v>
      </c>
      <c r="G58" s="32" t="s">
        <v>55</v>
      </c>
      <c r="H58" s="14"/>
      <c r="I58" s="96"/>
      <c r="J58" s="13"/>
      <c r="K58" s="115"/>
      <c r="L58" s="233"/>
      <c r="M58" s="395"/>
      <c r="N58" s="24"/>
    </row>
    <row r="59" spans="1:14" ht="18.75" x14ac:dyDescent="0.3">
      <c r="A59" s="283"/>
      <c r="B59" s="2"/>
      <c r="C59" s="114"/>
      <c r="D59" s="5"/>
      <c r="E59" s="87"/>
      <c r="F59" s="9"/>
      <c r="G59" s="114"/>
      <c r="H59" s="14"/>
      <c r="I59" s="96"/>
      <c r="J59" s="13"/>
      <c r="K59" s="115"/>
      <c r="L59" s="233"/>
      <c r="M59" s="395"/>
      <c r="N59" s="24"/>
    </row>
    <row r="60" spans="1:14" ht="19.5" thickBot="1" x14ac:dyDescent="0.35">
      <c r="A60" s="283"/>
      <c r="B60" s="2"/>
      <c r="C60" s="114"/>
      <c r="D60" s="5"/>
      <c r="E60" s="87"/>
      <c r="F60" s="9"/>
      <c r="G60" s="114"/>
      <c r="H60" s="14"/>
      <c r="I60" s="96"/>
      <c r="J60" s="13"/>
      <c r="K60" s="115"/>
      <c r="L60" s="234"/>
      <c r="M60" s="395"/>
      <c r="N60" s="24"/>
    </row>
    <row r="61" spans="1:14" ht="19.5" thickBot="1" x14ac:dyDescent="0.35">
      <c r="A61" s="283"/>
      <c r="B61" s="2"/>
      <c r="C61" s="114"/>
      <c r="D61" s="5"/>
      <c r="E61" s="87"/>
      <c r="F61" s="9"/>
      <c r="G61" s="114"/>
      <c r="H61" s="14"/>
      <c r="I61" s="96"/>
      <c r="J61" s="268" t="s">
        <v>10</v>
      </c>
      <c r="K61" s="269"/>
      <c r="L61" s="235">
        <f>SUM(L58:L60)</f>
        <v>0</v>
      </c>
      <c r="M61" s="395"/>
      <c r="N61" s="24"/>
    </row>
    <row r="62" spans="1:14" ht="19.5" thickBot="1" x14ac:dyDescent="0.35">
      <c r="A62" s="283"/>
      <c r="B62" s="2"/>
      <c r="C62" s="114"/>
      <c r="D62" s="5"/>
      <c r="E62" s="87"/>
      <c r="F62" s="9"/>
      <c r="G62" s="114"/>
      <c r="H62" s="14"/>
      <c r="I62" s="96"/>
      <c r="J62" s="290" t="s">
        <v>21</v>
      </c>
      <c r="K62" s="291"/>
      <c r="L62" s="297"/>
      <c r="M62" s="395"/>
      <c r="N62" s="24"/>
    </row>
    <row r="63" spans="1:14" ht="18.75" x14ac:dyDescent="0.3">
      <c r="A63" s="283"/>
      <c r="B63" s="2"/>
      <c r="C63" s="114"/>
      <c r="D63" s="5"/>
      <c r="E63" s="87"/>
      <c r="F63" s="9"/>
      <c r="G63" s="114"/>
      <c r="H63" s="14"/>
      <c r="I63" s="96"/>
      <c r="J63" s="398"/>
      <c r="K63" s="399"/>
      <c r="L63" s="399"/>
      <c r="M63" s="395"/>
      <c r="N63" s="24"/>
    </row>
    <row r="64" spans="1:14" ht="18.75" x14ac:dyDescent="0.3">
      <c r="A64" s="283"/>
      <c r="B64" s="2"/>
      <c r="C64" s="114"/>
      <c r="D64" s="4"/>
      <c r="E64" s="87"/>
      <c r="F64" s="9"/>
      <c r="G64" s="114"/>
      <c r="H64" s="15"/>
      <c r="I64" s="96"/>
      <c r="J64" s="400"/>
      <c r="K64" s="310"/>
      <c r="L64" s="310"/>
      <c r="M64" s="395"/>
      <c r="N64" s="24"/>
    </row>
    <row r="65" spans="1:14" ht="19.5" thickBot="1" x14ac:dyDescent="0.35">
      <c r="A65" s="283"/>
      <c r="B65" s="2"/>
      <c r="C65" s="114"/>
      <c r="D65" s="11"/>
      <c r="E65" s="88"/>
      <c r="F65" s="9"/>
      <c r="G65" s="114"/>
      <c r="H65" s="16"/>
      <c r="I65" s="97"/>
      <c r="J65" s="400"/>
      <c r="K65" s="310"/>
      <c r="L65" s="310"/>
      <c r="M65" s="395"/>
      <c r="N65" s="24"/>
    </row>
    <row r="66" spans="1:14" ht="19.5" thickBot="1" x14ac:dyDescent="0.3">
      <c r="A66" s="284"/>
      <c r="B66" s="261" t="s">
        <v>10</v>
      </c>
      <c r="C66" s="262"/>
      <c r="D66" s="238">
        <f>SUM(D58:D65)</f>
        <v>3</v>
      </c>
      <c r="E66" s="237"/>
      <c r="F66" s="261" t="s">
        <v>10</v>
      </c>
      <c r="G66" s="262"/>
      <c r="H66" s="238">
        <f>SUM(H58:H65)</f>
        <v>0</v>
      </c>
      <c r="I66" s="242"/>
      <c r="J66" s="401"/>
      <c r="K66" s="402"/>
      <c r="L66" s="402"/>
      <c r="M66" s="396"/>
      <c r="N66" s="24"/>
    </row>
    <row r="67" spans="1:14" ht="7.5" customHeight="1" thickBot="1" x14ac:dyDescent="0.3">
      <c r="A67" s="226"/>
      <c r="B67" s="227"/>
      <c r="C67" s="100"/>
      <c r="D67" s="244"/>
      <c r="E67" s="236"/>
      <c r="F67" s="100"/>
      <c r="G67" s="100"/>
      <c r="H67" s="244"/>
      <c r="I67" s="236"/>
      <c r="J67" s="102"/>
      <c r="K67" s="102"/>
      <c r="L67" s="102"/>
      <c r="M67" s="231"/>
      <c r="N67" s="24"/>
    </row>
    <row r="68" spans="1:14" ht="19.5" thickBot="1" x14ac:dyDescent="0.3">
      <c r="A68" s="403" t="s">
        <v>133</v>
      </c>
      <c r="B68" s="404" t="s">
        <v>34</v>
      </c>
      <c r="C68" s="405"/>
      <c r="D68" s="406"/>
      <c r="E68" s="239"/>
      <c r="F68" s="407" t="s">
        <v>8</v>
      </c>
      <c r="G68" s="405"/>
      <c r="H68" s="406"/>
      <c r="I68" s="239"/>
      <c r="J68" s="404" t="s">
        <v>41</v>
      </c>
      <c r="K68" s="405"/>
      <c r="L68" s="405"/>
      <c r="M68" s="394" t="s">
        <v>133</v>
      </c>
      <c r="N68" s="103"/>
    </row>
    <row r="69" spans="1:14" ht="18.75" x14ac:dyDescent="0.25">
      <c r="A69" s="283"/>
      <c r="B69" s="228" t="s">
        <v>0</v>
      </c>
      <c r="C69" s="229" t="s">
        <v>5</v>
      </c>
      <c r="D69" s="230" t="s">
        <v>4</v>
      </c>
      <c r="E69" s="83"/>
      <c r="F69" s="240" t="s">
        <v>0</v>
      </c>
      <c r="G69" s="229" t="s">
        <v>5</v>
      </c>
      <c r="H69" s="241" t="s">
        <v>4</v>
      </c>
      <c r="I69" s="83"/>
      <c r="J69" s="276"/>
      <c r="K69" s="277"/>
      <c r="L69" s="277"/>
      <c r="M69" s="395"/>
      <c r="N69" s="107"/>
    </row>
    <row r="70" spans="1:14" ht="18.75" x14ac:dyDescent="0.3">
      <c r="A70" s="283"/>
      <c r="B70" s="31"/>
      <c r="C70" s="32"/>
      <c r="D70" s="33"/>
      <c r="E70" s="87"/>
      <c r="F70" s="28"/>
      <c r="G70" s="32"/>
      <c r="H70" s="14"/>
      <c r="I70" s="96"/>
      <c r="J70" s="276"/>
      <c r="K70" s="277"/>
      <c r="L70" s="277"/>
      <c r="M70" s="395"/>
      <c r="N70" s="112"/>
    </row>
    <row r="71" spans="1:14" ht="18.75" x14ac:dyDescent="0.3">
      <c r="A71" s="283"/>
      <c r="B71" s="2"/>
      <c r="C71" s="114"/>
      <c r="D71" s="5"/>
      <c r="E71" s="87"/>
      <c r="F71" s="9"/>
      <c r="G71" s="114"/>
      <c r="H71" s="14"/>
      <c r="I71" s="96"/>
      <c r="J71" s="276"/>
      <c r="K71" s="277"/>
      <c r="L71" s="277"/>
      <c r="M71" s="395"/>
      <c r="N71" s="112"/>
    </row>
    <row r="72" spans="1:14" ht="18.75" x14ac:dyDescent="0.3">
      <c r="A72" s="283"/>
      <c r="B72" s="2"/>
      <c r="C72" s="114"/>
      <c r="D72" s="5"/>
      <c r="E72" s="87"/>
      <c r="F72" s="9"/>
      <c r="G72" s="114"/>
      <c r="H72" s="14"/>
      <c r="I72" s="96"/>
      <c r="J72" s="276"/>
      <c r="K72" s="277"/>
      <c r="L72" s="277"/>
      <c r="M72" s="395"/>
      <c r="N72" s="24"/>
    </row>
    <row r="73" spans="1:14" ht="18.75" x14ac:dyDescent="0.3">
      <c r="A73" s="283"/>
      <c r="B73" s="2"/>
      <c r="C73" s="114"/>
      <c r="D73" s="5"/>
      <c r="E73" s="87"/>
      <c r="F73" s="9"/>
      <c r="G73" s="114"/>
      <c r="H73" s="14"/>
      <c r="I73" s="96"/>
      <c r="J73" s="276"/>
      <c r="K73" s="277"/>
      <c r="L73" s="277"/>
      <c r="M73" s="395"/>
      <c r="N73" s="24"/>
    </row>
    <row r="74" spans="1:14" ht="18.75" x14ac:dyDescent="0.3">
      <c r="A74" s="283"/>
      <c r="B74" s="2"/>
      <c r="C74" s="114"/>
      <c r="D74" s="5"/>
      <c r="E74" s="87"/>
      <c r="F74" s="9"/>
      <c r="G74" s="114"/>
      <c r="H74" s="14"/>
      <c r="I74" s="96"/>
      <c r="J74" s="276"/>
      <c r="K74" s="277"/>
      <c r="L74" s="277"/>
      <c r="M74" s="395"/>
      <c r="N74" s="24"/>
    </row>
    <row r="75" spans="1:14" ht="18.75" x14ac:dyDescent="0.3">
      <c r="A75" s="283"/>
      <c r="B75" s="2"/>
      <c r="C75" s="114"/>
      <c r="D75" s="5"/>
      <c r="E75" s="87"/>
      <c r="F75" s="9"/>
      <c r="G75" s="114"/>
      <c r="H75" s="14"/>
      <c r="I75" s="96"/>
      <c r="J75" s="276"/>
      <c r="K75" s="277"/>
      <c r="L75" s="277"/>
      <c r="M75" s="395"/>
      <c r="N75" s="24"/>
    </row>
    <row r="76" spans="1:14" ht="18.75" x14ac:dyDescent="0.3">
      <c r="A76" s="283"/>
      <c r="B76" s="2"/>
      <c r="C76" s="114"/>
      <c r="D76" s="4"/>
      <c r="E76" s="87"/>
      <c r="F76" s="9"/>
      <c r="G76" s="114"/>
      <c r="H76" s="15"/>
      <c r="I76" s="96"/>
      <c r="J76" s="276"/>
      <c r="K76" s="277"/>
      <c r="L76" s="277"/>
      <c r="M76" s="395"/>
      <c r="N76" s="24"/>
    </row>
    <row r="77" spans="1:14" ht="19.5" thickBot="1" x14ac:dyDescent="0.35">
      <c r="A77" s="283"/>
      <c r="B77" s="2"/>
      <c r="C77" s="114"/>
      <c r="D77" s="11"/>
      <c r="E77" s="88"/>
      <c r="F77" s="9"/>
      <c r="G77" s="114"/>
      <c r="H77" s="16"/>
      <c r="I77" s="97"/>
      <c r="J77" s="276"/>
      <c r="K77" s="277"/>
      <c r="L77" s="277"/>
      <c r="M77" s="395"/>
      <c r="N77" s="24"/>
    </row>
    <row r="78" spans="1:14" ht="19.5" thickBot="1" x14ac:dyDescent="0.3">
      <c r="A78" s="284"/>
      <c r="B78" s="261" t="s">
        <v>10</v>
      </c>
      <c r="C78" s="262"/>
      <c r="D78" s="70">
        <f>SUM(D70:D77)</f>
        <v>0</v>
      </c>
      <c r="E78" s="89"/>
      <c r="F78" s="261" t="s">
        <v>10</v>
      </c>
      <c r="G78" s="262"/>
      <c r="H78" s="70">
        <f>SUM(H70:H77)</f>
        <v>0</v>
      </c>
      <c r="I78" s="73"/>
      <c r="J78" s="279"/>
      <c r="K78" s="280"/>
      <c r="L78" s="280"/>
      <c r="M78" s="396"/>
      <c r="N78" s="24"/>
    </row>
    <row r="79" spans="1:14" ht="19.5" thickBot="1" x14ac:dyDescent="0.3">
      <c r="A79" s="98"/>
      <c r="B79" s="99"/>
      <c r="C79" s="100"/>
      <c r="D79" s="244"/>
      <c r="E79" s="101"/>
      <c r="F79" s="99"/>
      <c r="G79" s="100"/>
      <c r="H79" s="244"/>
      <c r="I79" s="101"/>
      <c r="J79" s="102"/>
      <c r="K79" s="102"/>
      <c r="L79" s="102"/>
      <c r="M79" s="102"/>
      <c r="N79" s="24"/>
    </row>
    <row r="80" spans="1:14" ht="19.5" thickBot="1" x14ac:dyDescent="0.3">
      <c r="A80" s="104"/>
      <c r="B80" s="29"/>
      <c r="C80" s="105" t="s">
        <v>64</v>
      </c>
      <c r="D80" s="245">
        <f>SUM(D13:D19,H13:H19,L13:L19, D30,H30,L26)</f>
        <v>0</v>
      </c>
      <c r="E80" s="90"/>
      <c r="F80" s="74"/>
      <c r="G80" s="105" t="s">
        <v>42</v>
      </c>
      <c r="H80" s="245">
        <f>(D78+H78+L61+H66+D66+H54+D54+L49+L37+H42+D42+D80-H81)</f>
        <v>0</v>
      </c>
      <c r="I80" s="90"/>
      <c r="J80" s="106" t="s">
        <v>43</v>
      </c>
      <c r="K80" s="74"/>
      <c r="L80" s="74"/>
      <c r="M80" s="74"/>
      <c r="N80" s="24"/>
    </row>
    <row r="81" spans="1:15" ht="19.5" thickBot="1" x14ac:dyDescent="0.3">
      <c r="A81" s="74"/>
      <c r="B81" s="319" t="s">
        <v>65</v>
      </c>
      <c r="C81" s="320"/>
      <c r="D81" s="108">
        <f>IF(D80&gt;45, 45, D80)</f>
        <v>0</v>
      </c>
      <c r="E81" s="109"/>
      <c r="F81" s="74"/>
      <c r="G81" s="110" t="s">
        <v>22</v>
      </c>
      <c r="H81" s="111">
        <f>SUMIF(C23:C29,"BUS*",D23:D29)+SUMIF(G23:G29,"BUS*",H23:H29)+SUMIF(K23:K25,"BUS*",L23:L25)+SUMIF(C34:C41,"BUS*",D34:D41)+SUMIF(G34:G41,"BUS*",H34:H41)+SUMIF(K34:K36,"BUS*",L34:L36)+SUMIF(C46:C53,"BUS*",D46:D53)+SUMIF(G46:G53,"BUS*",H46:H53)+SUMIF(K46:K48,"BUS*",L46:L48)+SUMIF(C58:C65,"BUS*",D58:D65)+SUMIF(G58:G65,"BUS*",H58:H65)+SUMIF(K58:K60,"BUS*",L58:L60)+SUMIF(C70:C77,"BUS*",D70:D77)+SUMIF(G70:G77,"BUS*",H70:H77)</f>
        <v>29.5</v>
      </c>
      <c r="I81" s="90"/>
      <c r="J81" s="74" t="s">
        <v>27</v>
      </c>
      <c r="K81" s="74"/>
      <c r="L81" s="74"/>
      <c r="M81" s="74"/>
      <c r="N81" s="24"/>
    </row>
    <row r="82" spans="1:15" ht="19.5" thickBot="1" x14ac:dyDescent="0.3">
      <c r="A82" s="74"/>
      <c r="B82" s="109"/>
      <c r="C82" s="109"/>
      <c r="D82" s="113"/>
      <c r="E82" s="109"/>
      <c r="F82" s="109"/>
      <c r="G82" s="110" t="s">
        <v>16</v>
      </c>
      <c r="H82" s="111">
        <f>SUM(D42,H42,L37,D54,H54,H66,D66,D81,D78,H78,L61,L49)</f>
        <v>29.5</v>
      </c>
      <c r="I82" s="90"/>
      <c r="J82" s="246"/>
      <c r="K82" s="74" t="s">
        <v>134</v>
      </c>
      <c r="L82" s="29"/>
      <c r="M82" s="29"/>
      <c r="N82" s="29"/>
      <c r="O82" s="24"/>
    </row>
    <row r="83" spans="1:15" hidden="1" x14ac:dyDescent="0.25">
      <c r="A83" s="24"/>
      <c r="B83" s="24" t="s">
        <v>56</v>
      </c>
      <c r="C83" s="24" t="s">
        <v>45</v>
      </c>
      <c r="D83" s="24"/>
      <c r="E83" s="24"/>
      <c r="F83" s="24"/>
      <c r="G83" s="24"/>
      <c r="H83" s="24"/>
      <c r="I83" s="24"/>
      <c r="J83" s="24"/>
      <c r="K83" s="24"/>
      <c r="L83" s="24"/>
      <c r="M83" s="24"/>
      <c r="N83" s="24"/>
    </row>
    <row r="84" spans="1:15" hidden="1" x14ac:dyDescent="0.25">
      <c r="A84" s="24"/>
      <c r="B84" s="45" t="s">
        <v>55</v>
      </c>
      <c r="C84" s="24" t="s">
        <v>46</v>
      </c>
      <c r="D84" s="24"/>
      <c r="E84" s="24"/>
      <c r="F84" s="24"/>
      <c r="G84" s="24"/>
      <c r="H84" s="24"/>
      <c r="I84" s="24"/>
      <c r="J84" s="24"/>
      <c r="K84" s="24"/>
      <c r="L84" s="24"/>
      <c r="M84" s="24"/>
      <c r="N84" s="24"/>
    </row>
    <row r="85" spans="1:15" hidden="1" x14ac:dyDescent="0.25">
      <c r="A85" s="24"/>
      <c r="B85" s="45" t="s">
        <v>48</v>
      </c>
      <c r="C85" s="25" t="s">
        <v>47</v>
      </c>
      <c r="D85" s="24"/>
      <c r="E85" s="24"/>
      <c r="F85" s="24"/>
      <c r="G85" s="24"/>
      <c r="H85" s="24"/>
      <c r="I85" s="24"/>
      <c r="J85" s="24"/>
      <c r="K85" s="24"/>
      <c r="L85" s="24"/>
      <c r="M85" s="24"/>
      <c r="N85" s="24"/>
    </row>
    <row r="86" spans="1:15" hidden="1" x14ac:dyDescent="0.25">
      <c r="A86" s="24"/>
      <c r="B86" s="46" t="s">
        <v>49</v>
      </c>
      <c r="C86" s="24" t="s">
        <v>57</v>
      </c>
      <c r="D86" s="24"/>
      <c r="E86" s="24"/>
      <c r="F86" s="24"/>
      <c r="G86" s="24"/>
      <c r="H86" s="24"/>
      <c r="I86" s="24"/>
      <c r="J86" s="24"/>
      <c r="K86" s="24"/>
      <c r="L86" s="24"/>
      <c r="M86" s="24"/>
      <c r="N86" s="24"/>
    </row>
    <row r="87" spans="1:15" hidden="1" x14ac:dyDescent="0.25">
      <c r="A87" s="24"/>
      <c r="B87" s="47" t="s">
        <v>50</v>
      </c>
      <c r="C87" s="24" t="s">
        <v>58</v>
      </c>
      <c r="D87" s="24"/>
      <c r="E87" s="24"/>
      <c r="F87" s="24"/>
      <c r="G87" s="24"/>
      <c r="H87" s="24"/>
      <c r="I87" s="24"/>
      <c r="J87" s="24"/>
      <c r="K87" s="24"/>
      <c r="L87" s="24"/>
      <c r="M87" s="24"/>
      <c r="N87" s="24"/>
    </row>
    <row r="88" spans="1:15" hidden="1" x14ac:dyDescent="0.25">
      <c r="A88" s="24"/>
      <c r="B88" s="24" t="s">
        <v>61</v>
      </c>
      <c r="C88" s="24" t="s">
        <v>53</v>
      </c>
      <c r="D88" s="24"/>
      <c r="E88" s="24"/>
      <c r="F88" s="24"/>
      <c r="G88" s="24"/>
      <c r="H88" s="24"/>
      <c r="I88" s="24"/>
      <c r="J88" s="24"/>
      <c r="K88" s="24"/>
      <c r="L88" s="24"/>
      <c r="M88" s="24"/>
      <c r="N88" s="24"/>
    </row>
    <row r="89" spans="1:15" hidden="1" x14ac:dyDescent="0.25">
      <c r="A89" s="24"/>
      <c r="B89" s="24" t="s">
        <v>51</v>
      </c>
      <c r="C89" s="24"/>
      <c r="D89" s="24"/>
      <c r="E89" s="24"/>
      <c r="F89" s="24"/>
      <c r="G89" s="24"/>
      <c r="H89" s="24"/>
      <c r="I89" s="24"/>
      <c r="J89" s="24"/>
      <c r="K89" s="24"/>
      <c r="L89" s="24"/>
      <c r="M89" s="24"/>
      <c r="N89" s="24"/>
    </row>
    <row r="90" spans="1:15" hidden="1" x14ac:dyDescent="0.25">
      <c r="A90" s="24"/>
      <c r="B90" s="24" t="s">
        <v>14</v>
      </c>
      <c r="C90" s="24"/>
      <c r="D90" s="24"/>
      <c r="E90" s="24"/>
      <c r="F90" s="24"/>
      <c r="G90" s="24"/>
      <c r="H90" s="24"/>
      <c r="I90" s="24"/>
      <c r="J90" s="24"/>
      <c r="K90" s="24"/>
      <c r="L90" s="24"/>
      <c r="M90" s="24"/>
      <c r="N90" s="24"/>
    </row>
    <row r="91" spans="1:15" hidden="1" x14ac:dyDescent="0.25">
      <c r="A91" s="24"/>
      <c r="B91" s="24" t="s">
        <v>62</v>
      </c>
      <c r="C91" s="24"/>
      <c r="D91" s="24"/>
      <c r="E91" s="24"/>
      <c r="F91" s="24"/>
      <c r="G91" s="24"/>
      <c r="H91" s="24"/>
      <c r="I91" s="24"/>
      <c r="J91" s="24"/>
      <c r="K91" s="24"/>
      <c r="L91" s="24"/>
      <c r="M91" s="24"/>
      <c r="N91" s="24"/>
    </row>
    <row r="92" spans="1:15" hidden="1" x14ac:dyDescent="0.25">
      <c r="A92" s="24"/>
      <c r="B92" s="24" t="s">
        <v>63</v>
      </c>
      <c r="C92" s="24"/>
      <c r="D92" s="24"/>
      <c r="E92" s="24"/>
      <c r="F92" s="24"/>
      <c r="G92" s="24"/>
      <c r="H92" s="24"/>
      <c r="I92" s="24"/>
      <c r="J92" s="24"/>
      <c r="K92" s="24"/>
      <c r="L92" s="24"/>
      <c r="M92" s="24"/>
      <c r="N92" s="24"/>
    </row>
    <row r="93" spans="1:15" hidden="1" x14ac:dyDescent="0.25">
      <c r="A93" s="24"/>
      <c r="B93" s="24" t="s">
        <v>18</v>
      </c>
      <c r="C93" s="24"/>
      <c r="D93" s="24"/>
      <c r="E93" s="24"/>
      <c r="F93" s="24"/>
      <c r="G93" s="24"/>
      <c r="H93" s="24"/>
      <c r="I93" s="24"/>
      <c r="J93" s="24"/>
      <c r="K93" s="24"/>
      <c r="L93" s="24"/>
      <c r="M93" s="24"/>
      <c r="N93" s="24"/>
    </row>
    <row r="94" spans="1:15" hidden="1" x14ac:dyDescent="0.25">
      <c r="A94" s="24"/>
      <c r="B94" s="24" t="s">
        <v>52</v>
      </c>
      <c r="C94" s="24"/>
      <c r="D94" s="24"/>
      <c r="E94" s="24"/>
      <c r="F94" s="24"/>
      <c r="G94" s="24"/>
      <c r="H94" s="24"/>
      <c r="I94" s="24"/>
      <c r="J94" s="24"/>
      <c r="K94" s="24"/>
      <c r="L94" s="24"/>
      <c r="M94" s="24"/>
      <c r="N94" s="24"/>
    </row>
    <row r="95" spans="1:15" hidden="1" x14ac:dyDescent="0.25">
      <c r="A95" s="24"/>
      <c r="B95" s="24" t="s">
        <v>53</v>
      </c>
      <c r="C95" s="24"/>
      <c r="D95" s="24"/>
      <c r="E95" s="24"/>
      <c r="F95" s="24"/>
      <c r="G95" s="24"/>
      <c r="H95" s="24"/>
      <c r="I95" s="24"/>
      <c r="J95" s="24"/>
      <c r="K95" s="24"/>
      <c r="L95" s="24"/>
      <c r="M95" s="24"/>
      <c r="N95" s="24"/>
    </row>
    <row r="96" spans="1:15" hidden="1" x14ac:dyDescent="0.25">
      <c r="A96" s="24"/>
      <c r="B96" s="24"/>
      <c r="C96" s="24"/>
      <c r="D96" s="24"/>
      <c r="E96" s="24"/>
      <c r="F96" s="24"/>
      <c r="G96" s="24"/>
      <c r="H96" s="24"/>
      <c r="I96" s="24"/>
      <c r="J96" s="24"/>
      <c r="K96" s="24"/>
      <c r="L96" s="24"/>
      <c r="M96" s="24"/>
      <c r="N96" s="24"/>
    </row>
    <row r="97" spans="1:14" hidden="1" x14ac:dyDescent="0.25">
      <c r="A97" s="24"/>
      <c r="B97" s="24"/>
      <c r="C97" s="24"/>
      <c r="D97" s="24"/>
      <c r="E97" s="24"/>
      <c r="F97" s="24"/>
      <c r="G97" s="24"/>
      <c r="H97" s="24"/>
      <c r="I97" s="24"/>
      <c r="J97" s="24"/>
      <c r="K97" s="24"/>
      <c r="L97" s="24"/>
      <c r="M97" s="24"/>
      <c r="N97" s="24"/>
    </row>
    <row r="98" spans="1:14" hidden="1" x14ac:dyDescent="0.25">
      <c r="A98" s="24"/>
      <c r="B98" s="24"/>
      <c r="C98" s="24"/>
      <c r="D98" s="24"/>
      <c r="E98" s="24"/>
      <c r="F98" s="24"/>
      <c r="G98" s="24"/>
      <c r="H98" s="24"/>
      <c r="I98" s="24"/>
      <c r="J98" s="24"/>
      <c r="K98" s="24"/>
      <c r="L98" s="24"/>
      <c r="M98" s="24"/>
      <c r="N98" s="24"/>
    </row>
    <row r="99" spans="1:14" hidden="1" x14ac:dyDescent="0.25">
      <c r="A99" s="24"/>
      <c r="B99" s="24"/>
      <c r="C99" s="24"/>
      <c r="D99" s="24"/>
      <c r="E99" s="24"/>
      <c r="F99" s="24"/>
      <c r="G99" s="24"/>
      <c r="H99" s="24"/>
      <c r="I99" s="24"/>
      <c r="J99" s="24"/>
      <c r="K99" s="24"/>
      <c r="L99" s="24"/>
      <c r="M99" s="24"/>
      <c r="N99" s="24"/>
    </row>
    <row r="100" spans="1:14" hidden="1" x14ac:dyDescent="0.25">
      <c r="A100" s="24"/>
      <c r="B100" s="24"/>
      <c r="C100" s="24"/>
      <c r="D100" s="24"/>
      <c r="E100" s="24"/>
      <c r="F100" s="24"/>
      <c r="G100" s="24"/>
      <c r="H100" s="24"/>
      <c r="I100" s="24"/>
      <c r="J100" s="24"/>
      <c r="K100" s="24"/>
      <c r="L100" s="24"/>
      <c r="M100" s="24"/>
      <c r="N100" s="24"/>
    </row>
    <row r="101" spans="1:14" hidden="1" x14ac:dyDescent="0.25">
      <c r="A101" s="24"/>
      <c r="B101" s="24"/>
      <c r="C101" s="24"/>
      <c r="D101" s="24"/>
      <c r="E101" s="24"/>
      <c r="F101" s="24"/>
      <c r="G101" s="24"/>
      <c r="H101" s="24"/>
      <c r="I101" s="24"/>
      <c r="J101" s="24"/>
      <c r="K101" s="24"/>
      <c r="L101" s="24"/>
      <c r="M101" s="24"/>
      <c r="N101" s="24"/>
    </row>
    <row r="102" spans="1:14" hidden="1" x14ac:dyDescent="0.25">
      <c r="A102" s="24"/>
      <c r="B102" s="24"/>
      <c r="C102" s="24"/>
      <c r="D102" s="24"/>
      <c r="E102" s="24"/>
      <c r="F102" s="24"/>
      <c r="G102" s="24"/>
      <c r="H102" s="24"/>
      <c r="I102" s="24"/>
      <c r="J102" s="24"/>
      <c r="K102" s="24"/>
      <c r="L102" s="24"/>
      <c r="M102" s="24"/>
      <c r="N102" s="24"/>
    </row>
    <row r="103" spans="1:14" hidden="1" x14ac:dyDescent="0.25">
      <c r="A103" s="24"/>
      <c r="B103" s="24"/>
      <c r="C103" s="24"/>
      <c r="D103" s="24"/>
      <c r="E103" s="24"/>
      <c r="F103" s="24"/>
      <c r="G103" s="24"/>
      <c r="H103" s="24"/>
      <c r="I103" s="24"/>
      <c r="J103" s="24"/>
      <c r="K103" s="24"/>
      <c r="L103" s="24"/>
      <c r="M103" s="24"/>
      <c r="N103" s="24"/>
    </row>
    <row r="104" spans="1:14" hidden="1" x14ac:dyDescent="0.25">
      <c r="A104" s="24"/>
      <c r="B104" s="24"/>
      <c r="C104" s="24"/>
      <c r="D104" s="24"/>
      <c r="E104" s="24"/>
      <c r="F104" s="24"/>
      <c r="G104" s="24"/>
      <c r="H104" s="24"/>
      <c r="I104" s="24"/>
      <c r="J104" s="24"/>
      <c r="K104" s="24"/>
      <c r="L104" s="24"/>
      <c r="M104" s="24"/>
      <c r="N104" s="24"/>
    </row>
    <row r="105" spans="1:14" hidden="1" x14ac:dyDescent="0.25">
      <c r="A105" s="24"/>
      <c r="B105" s="24"/>
      <c r="C105" s="24"/>
      <c r="D105" s="24"/>
      <c r="E105" s="24"/>
      <c r="F105" s="24"/>
      <c r="G105" s="24"/>
      <c r="H105" s="24"/>
      <c r="I105" s="24"/>
      <c r="J105" s="24"/>
      <c r="K105" s="24"/>
      <c r="L105" s="24"/>
      <c r="M105" s="24"/>
      <c r="N105" s="24"/>
    </row>
    <row r="106" spans="1:14" hidden="1" x14ac:dyDescent="0.25">
      <c r="A106" s="24"/>
      <c r="B106" s="24"/>
      <c r="C106" s="24"/>
      <c r="D106" s="24"/>
      <c r="E106" s="24"/>
      <c r="F106" s="24"/>
      <c r="G106" s="24"/>
      <c r="H106" s="24"/>
      <c r="I106" s="24"/>
      <c r="J106" s="24"/>
      <c r="K106" s="24"/>
      <c r="L106" s="24"/>
      <c r="M106" s="24"/>
      <c r="N106" s="24"/>
    </row>
    <row r="107" spans="1:14" hidden="1" x14ac:dyDescent="0.25">
      <c r="A107" s="24"/>
      <c r="B107" s="24"/>
      <c r="C107" s="24"/>
      <c r="D107" s="24"/>
      <c r="E107" s="24"/>
      <c r="F107" s="24"/>
      <c r="G107" s="24"/>
      <c r="H107" s="24"/>
      <c r="I107" s="24"/>
      <c r="J107" s="24"/>
      <c r="K107" s="24"/>
      <c r="L107" s="24"/>
      <c r="M107" s="24"/>
      <c r="N107" s="24"/>
    </row>
    <row r="108" spans="1:14" hidden="1" x14ac:dyDescent="0.25">
      <c r="A108" s="24"/>
      <c r="B108" s="24"/>
      <c r="C108" s="24"/>
      <c r="D108" s="24"/>
      <c r="E108" s="24"/>
      <c r="F108" s="24"/>
      <c r="G108" s="24"/>
      <c r="H108" s="24"/>
      <c r="I108" s="24"/>
      <c r="J108" s="24"/>
      <c r="K108" s="24"/>
      <c r="L108" s="24"/>
      <c r="M108" s="24"/>
      <c r="N108" s="24"/>
    </row>
    <row r="109" spans="1:14" hidden="1" x14ac:dyDescent="0.25">
      <c r="A109" s="24"/>
      <c r="B109" s="24"/>
      <c r="C109" s="24"/>
      <c r="D109" s="24"/>
      <c r="E109" s="24"/>
      <c r="F109" s="24"/>
      <c r="G109" s="24"/>
      <c r="H109" s="24"/>
      <c r="I109" s="24"/>
      <c r="J109" s="24"/>
      <c r="K109" s="24"/>
      <c r="L109" s="24"/>
      <c r="M109" s="24"/>
      <c r="N109" s="24"/>
    </row>
    <row r="110" spans="1:14" hidden="1" x14ac:dyDescent="0.25">
      <c r="A110" s="24"/>
      <c r="B110" s="24"/>
      <c r="C110" s="24"/>
      <c r="D110" s="24"/>
      <c r="E110" s="24"/>
      <c r="F110" s="24"/>
      <c r="G110" s="24"/>
      <c r="H110" s="24"/>
      <c r="I110" s="24"/>
      <c r="J110" s="24"/>
      <c r="K110" s="24"/>
      <c r="L110" s="24"/>
      <c r="M110" s="24"/>
      <c r="N110" s="24"/>
    </row>
    <row r="111" spans="1:14" hidden="1" x14ac:dyDescent="0.25">
      <c r="A111" s="24"/>
      <c r="B111" s="24"/>
      <c r="C111" s="24"/>
      <c r="D111" s="24"/>
      <c r="E111" s="24"/>
      <c r="F111" s="24"/>
      <c r="G111" s="24"/>
      <c r="H111" s="24"/>
      <c r="I111" s="24"/>
      <c r="J111" s="24"/>
      <c r="K111" s="24"/>
      <c r="L111" s="24"/>
      <c r="M111" s="24"/>
      <c r="N111" s="24"/>
    </row>
    <row r="112" spans="1:14" hidden="1" x14ac:dyDescent="0.25">
      <c r="A112" s="24"/>
      <c r="B112" s="24"/>
      <c r="C112" s="24"/>
      <c r="D112" s="24"/>
      <c r="E112" s="24"/>
      <c r="F112" s="24"/>
      <c r="G112" s="24"/>
      <c r="H112" s="24"/>
      <c r="I112" s="24"/>
      <c r="J112" s="24"/>
      <c r="K112" s="24"/>
      <c r="L112" s="24"/>
      <c r="M112" s="24"/>
      <c r="N112" s="24"/>
    </row>
    <row r="113" spans="1:14" hidden="1" x14ac:dyDescent="0.25">
      <c r="A113" s="24"/>
      <c r="B113" s="24"/>
      <c r="C113" s="24"/>
      <c r="D113" s="24"/>
      <c r="E113" s="24"/>
      <c r="F113" s="24"/>
      <c r="G113" s="24"/>
      <c r="H113" s="24"/>
      <c r="I113" s="24"/>
      <c r="J113" s="24"/>
      <c r="K113" s="24"/>
      <c r="L113" s="24"/>
      <c r="M113" s="24"/>
      <c r="N113" s="24"/>
    </row>
    <row r="114" spans="1:14" hidden="1" x14ac:dyDescent="0.25">
      <c r="A114" s="24"/>
      <c r="B114" s="24"/>
      <c r="C114" s="24"/>
      <c r="D114" s="24"/>
      <c r="E114" s="24"/>
      <c r="F114" s="24"/>
      <c r="G114" s="24"/>
      <c r="H114" s="24"/>
      <c r="I114" s="24"/>
      <c r="J114" s="24"/>
      <c r="K114" s="24"/>
      <c r="L114" s="24"/>
      <c r="M114" s="24"/>
      <c r="N114" s="24"/>
    </row>
    <row r="115" spans="1:14" hidden="1" x14ac:dyDescent="0.25">
      <c r="A115" s="24"/>
      <c r="B115" s="24"/>
      <c r="C115" s="24"/>
      <c r="D115" s="24"/>
      <c r="E115" s="24"/>
      <c r="F115" s="24"/>
      <c r="G115" s="24"/>
      <c r="H115" s="24"/>
      <c r="I115" s="24"/>
      <c r="J115" s="24"/>
      <c r="K115" s="24"/>
      <c r="L115" s="24"/>
      <c r="M115" s="24"/>
      <c r="N115" s="24"/>
    </row>
    <row r="116" spans="1:14" hidden="1" x14ac:dyDescent="0.25">
      <c r="A116" s="24"/>
      <c r="B116" s="24"/>
      <c r="C116" s="24"/>
      <c r="D116" s="24"/>
      <c r="E116" s="24"/>
      <c r="F116" s="24"/>
      <c r="G116" s="24"/>
      <c r="H116" s="24"/>
      <c r="I116" s="24"/>
      <c r="J116" s="24"/>
      <c r="K116" s="24"/>
      <c r="L116" s="24"/>
      <c r="M116" s="24"/>
      <c r="N116" s="24"/>
    </row>
    <row r="117" spans="1:14" hidden="1" x14ac:dyDescent="0.25">
      <c r="A117" s="24"/>
      <c r="B117" s="24"/>
      <c r="C117" s="24"/>
      <c r="D117" s="24"/>
      <c r="E117" s="24"/>
      <c r="F117" s="24"/>
      <c r="G117" s="24"/>
      <c r="H117" s="24"/>
      <c r="I117" s="24"/>
      <c r="J117" s="24"/>
      <c r="K117" s="24"/>
      <c r="L117" s="24"/>
      <c r="M117" s="24"/>
      <c r="N117" s="24"/>
    </row>
    <row r="118" spans="1:14" hidden="1" x14ac:dyDescent="0.25">
      <c r="A118" s="24"/>
      <c r="B118" s="24"/>
      <c r="C118" s="24"/>
      <c r="D118" s="24"/>
      <c r="E118" s="24"/>
      <c r="F118" s="24"/>
      <c r="G118" s="24"/>
      <c r="H118" s="24"/>
      <c r="I118" s="24"/>
      <c r="J118" s="24"/>
      <c r="K118" s="24"/>
      <c r="L118" s="24"/>
      <c r="M118" s="24"/>
      <c r="N118" s="24"/>
    </row>
    <row r="119" spans="1:14" hidden="1" x14ac:dyDescent="0.25">
      <c r="A119" s="24"/>
      <c r="B119" s="24"/>
      <c r="C119" s="24"/>
      <c r="D119" s="24"/>
      <c r="E119" s="24"/>
      <c r="F119" s="24"/>
      <c r="G119" s="24"/>
      <c r="H119" s="24"/>
      <c r="I119" s="24"/>
      <c r="J119" s="24"/>
      <c r="K119" s="24"/>
      <c r="L119" s="24"/>
      <c r="M119" s="24"/>
      <c r="N119" s="24"/>
    </row>
    <row r="120" spans="1:14" hidden="1" x14ac:dyDescent="0.25">
      <c r="A120" s="24"/>
      <c r="B120" s="24"/>
      <c r="C120" s="24"/>
      <c r="D120" s="24"/>
      <c r="E120" s="24"/>
      <c r="F120" s="24"/>
      <c r="G120" s="24"/>
      <c r="H120" s="24"/>
      <c r="I120" s="24"/>
      <c r="J120" s="24"/>
      <c r="K120" s="24"/>
      <c r="L120" s="24"/>
      <c r="M120" s="24"/>
      <c r="N120" s="24"/>
    </row>
    <row r="121" spans="1:14" hidden="1" x14ac:dyDescent="0.25">
      <c r="A121" s="24"/>
      <c r="B121" s="24"/>
      <c r="C121" s="24"/>
      <c r="D121" s="24"/>
      <c r="E121" s="24"/>
      <c r="F121" s="24"/>
      <c r="G121" s="24"/>
      <c r="H121" s="24"/>
      <c r="I121" s="24"/>
      <c r="J121" s="24"/>
      <c r="K121" s="24"/>
      <c r="L121" s="24"/>
      <c r="M121" s="24"/>
      <c r="N121" s="24"/>
    </row>
    <row r="122" spans="1:14" hidden="1" x14ac:dyDescent="0.25">
      <c r="A122" s="24"/>
      <c r="B122" s="24"/>
      <c r="C122" s="24"/>
      <c r="D122" s="24"/>
      <c r="E122" s="24"/>
      <c r="F122" s="24"/>
      <c r="G122" s="24"/>
      <c r="H122" s="24"/>
      <c r="I122" s="24"/>
      <c r="J122" s="24"/>
      <c r="K122" s="24"/>
      <c r="L122" s="24"/>
      <c r="M122" s="24"/>
      <c r="N122" s="24"/>
    </row>
    <row r="123" spans="1:14" hidden="1" x14ac:dyDescent="0.25">
      <c r="A123" s="24"/>
      <c r="B123" s="24"/>
      <c r="C123" s="24"/>
      <c r="D123" s="24"/>
      <c r="E123" s="24"/>
      <c r="F123" s="24"/>
      <c r="G123" s="24"/>
      <c r="H123" s="24"/>
      <c r="I123" s="24"/>
      <c r="J123" s="24"/>
      <c r="K123" s="24"/>
      <c r="L123" s="24"/>
      <c r="M123" s="24"/>
      <c r="N123" s="24"/>
    </row>
    <row r="124" spans="1:14" hidden="1" x14ac:dyDescent="0.25">
      <c r="A124" s="24"/>
      <c r="B124" s="24"/>
      <c r="C124" s="24"/>
      <c r="D124" s="24"/>
      <c r="E124" s="24"/>
      <c r="F124" s="24"/>
      <c r="G124" s="24"/>
      <c r="H124" s="24"/>
      <c r="I124" s="24"/>
      <c r="J124" s="24"/>
      <c r="K124" s="24"/>
      <c r="L124" s="24"/>
      <c r="M124" s="24"/>
      <c r="N124" s="24"/>
    </row>
    <row r="125" spans="1:14" hidden="1" x14ac:dyDescent="0.25">
      <c r="A125" s="24"/>
      <c r="B125" s="24"/>
      <c r="C125" s="24"/>
      <c r="D125" s="24"/>
      <c r="E125" s="24"/>
      <c r="F125" s="24"/>
      <c r="G125" s="24"/>
      <c r="H125" s="24"/>
      <c r="I125" s="24"/>
      <c r="J125" s="24"/>
      <c r="K125" s="24"/>
      <c r="L125" s="24"/>
      <c r="M125" s="24"/>
      <c r="N125" s="24"/>
    </row>
    <row r="126" spans="1:14" hidden="1" x14ac:dyDescent="0.25">
      <c r="A126" s="24"/>
      <c r="B126" s="24"/>
      <c r="C126" s="24"/>
      <c r="D126" s="24"/>
      <c r="E126" s="24"/>
      <c r="F126" s="24"/>
      <c r="G126" s="24"/>
      <c r="H126" s="24"/>
      <c r="I126" s="24"/>
      <c r="J126" s="24"/>
      <c r="K126" s="24"/>
      <c r="L126" s="24"/>
      <c r="M126" s="24"/>
      <c r="N126" s="24"/>
    </row>
    <row r="127" spans="1:14" hidden="1" x14ac:dyDescent="0.25">
      <c r="A127" s="24"/>
      <c r="B127" s="24"/>
      <c r="C127" s="24"/>
      <c r="D127" s="24"/>
      <c r="E127" s="24"/>
      <c r="F127" s="24"/>
      <c r="G127" s="24"/>
      <c r="H127" s="24"/>
      <c r="I127" s="24"/>
      <c r="J127" s="24"/>
      <c r="K127" s="24"/>
      <c r="L127" s="24"/>
      <c r="M127" s="24"/>
      <c r="N127" s="24"/>
    </row>
    <row r="128" spans="1:14" hidden="1" x14ac:dyDescent="0.25">
      <c r="A128" s="24"/>
      <c r="B128" s="24"/>
      <c r="C128" s="24"/>
      <c r="D128" s="24"/>
      <c r="E128" s="24"/>
      <c r="F128" s="24"/>
      <c r="G128" s="24"/>
      <c r="H128" s="24"/>
      <c r="I128" s="24"/>
      <c r="J128" s="24"/>
      <c r="K128" s="24"/>
      <c r="L128" s="24"/>
      <c r="M128" s="24"/>
      <c r="N128" s="24"/>
    </row>
    <row r="129" spans="1:14" hidden="1" x14ac:dyDescent="0.25">
      <c r="A129" s="24"/>
      <c r="B129" s="24"/>
      <c r="C129" s="24"/>
      <c r="D129" s="24"/>
      <c r="E129" s="24"/>
      <c r="F129" s="24"/>
      <c r="G129" s="24"/>
      <c r="H129" s="24"/>
      <c r="I129" s="24"/>
      <c r="J129" s="24"/>
      <c r="K129" s="24"/>
      <c r="L129" s="24"/>
      <c r="M129" s="24"/>
      <c r="N129" s="24"/>
    </row>
    <row r="130" spans="1:14" hidden="1" x14ac:dyDescent="0.25">
      <c r="A130" s="24"/>
      <c r="B130" s="24"/>
      <c r="C130" s="24"/>
      <c r="D130" s="24"/>
      <c r="E130" s="24"/>
      <c r="F130" s="24"/>
      <c r="G130" s="24"/>
      <c r="H130" s="24"/>
      <c r="I130" s="24"/>
      <c r="J130" s="24"/>
      <c r="K130" s="24"/>
      <c r="L130" s="24"/>
      <c r="M130" s="24"/>
      <c r="N130" s="24"/>
    </row>
    <row r="131" spans="1:14" hidden="1" x14ac:dyDescent="0.25">
      <c r="A131" s="24"/>
      <c r="B131" s="24"/>
      <c r="C131" s="24"/>
      <c r="D131" s="24"/>
      <c r="E131" s="24"/>
      <c r="F131" s="24"/>
      <c r="G131" s="24"/>
      <c r="H131" s="24"/>
      <c r="I131" s="24"/>
      <c r="J131" s="24"/>
      <c r="K131" s="24"/>
      <c r="L131" s="24"/>
      <c r="M131" s="24"/>
      <c r="N131" s="24"/>
    </row>
    <row r="132" spans="1:14" hidden="1" x14ac:dyDescent="0.25">
      <c r="A132" s="24"/>
      <c r="B132" s="24"/>
      <c r="C132" s="24"/>
      <c r="D132" s="24"/>
      <c r="E132" s="24"/>
      <c r="F132" s="24"/>
      <c r="G132" s="24"/>
      <c r="H132" s="24"/>
      <c r="I132" s="24"/>
      <c r="J132" s="24"/>
      <c r="K132" s="24"/>
      <c r="L132" s="24"/>
      <c r="M132" s="24"/>
      <c r="N132" s="24"/>
    </row>
    <row r="133" spans="1:14" hidden="1" x14ac:dyDescent="0.25">
      <c r="A133" s="24"/>
      <c r="B133" s="24"/>
      <c r="C133" s="24"/>
      <c r="D133" s="24"/>
      <c r="E133" s="24"/>
      <c r="F133" s="24"/>
      <c r="G133" s="24"/>
      <c r="H133" s="24"/>
      <c r="I133" s="24"/>
      <c r="J133" s="24"/>
      <c r="K133" s="24"/>
      <c r="L133" s="24"/>
      <c r="M133" s="24"/>
      <c r="N133" s="24"/>
    </row>
    <row r="134" spans="1:14" hidden="1" x14ac:dyDescent="0.25">
      <c r="A134" s="24"/>
      <c r="B134" s="24"/>
      <c r="C134" s="24"/>
      <c r="D134" s="24"/>
      <c r="E134" s="24"/>
      <c r="F134" s="24"/>
      <c r="G134" s="24"/>
      <c r="H134" s="24"/>
      <c r="I134" s="24"/>
      <c r="J134" s="24"/>
      <c r="K134" s="24"/>
      <c r="L134" s="24"/>
      <c r="M134" s="24"/>
      <c r="N134" s="24"/>
    </row>
    <row r="135" spans="1:14" hidden="1" x14ac:dyDescent="0.25">
      <c r="A135" s="24"/>
      <c r="B135" s="24"/>
      <c r="C135" s="24"/>
      <c r="D135" s="24"/>
      <c r="E135" s="24"/>
      <c r="F135" s="24"/>
      <c r="G135" s="24"/>
      <c r="H135" s="24"/>
      <c r="I135" s="24"/>
      <c r="J135" s="24"/>
      <c r="K135" s="24"/>
      <c r="L135" s="24"/>
      <c r="M135" s="24"/>
      <c r="N135" s="24"/>
    </row>
    <row r="136" spans="1:14" hidden="1" x14ac:dyDescent="0.25">
      <c r="A136" s="24"/>
      <c r="B136" s="24"/>
      <c r="C136" s="24"/>
      <c r="D136" s="24"/>
      <c r="E136" s="24"/>
      <c r="F136" s="24"/>
      <c r="G136" s="24"/>
      <c r="H136" s="24"/>
      <c r="I136" s="24"/>
      <c r="J136" s="24"/>
      <c r="K136" s="24"/>
      <c r="L136" s="24"/>
      <c r="M136" s="24"/>
      <c r="N136" s="24"/>
    </row>
    <row r="137" spans="1:14" hidden="1" x14ac:dyDescent="0.25">
      <c r="A137" s="24"/>
      <c r="B137" s="24"/>
      <c r="C137" s="24"/>
      <c r="D137" s="24"/>
      <c r="E137" s="24"/>
      <c r="F137" s="24"/>
      <c r="G137" s="24"/>
      <c r="H137" s="24"/>
      <c r="I137" s="24"/>
      <c r="J137" s="24"/>
      <c r="K137" s="24"/>
      <c r="L137" s="24"/>
      <c r="M137" s="24"/>
      <c r="N137" s="24"/>
    </row>
    <row r="138" spans="1:14" hidden="1" x14ac:dyDescent="0.25">
      <c r="A138" s="24"/>
      <c r="B138" s="24"/>
      <c r="C138" s="24"/>
      <c r="D138" s="24"/>
      <c r="E138" s="24"/>
      <c r="F138" s="24"/>
      <c r="G138" s="24"/>
      <c r="H138" s="24"/>
      <c r="I138" s="24"/>
      <c r="J138" s="24"/>
      <c r="K138" s="24"/>
      <c r="L138" s="24"/>
      <c r="M138" s="24"/>
      <c r="N138" s="24"/>
    </row>
    <row r="139" spans="1:14" hidden="1" x14ac:dyDescent="0.25">
      <c r="A139" s="24"/>
      <c r="B139" s="24"/>
      <c r="C139" s="24"/>
      <c r="D139" s="24"/>
      <c r="E139" s="24"/>
      <c r="F139" s="24"/>
      <c r="G139" s="24"/>
      <c r="H139" s="24"/>
      <c r="I139" s="24"/>
      <c r="J139" s="24"/>
      <c r="K139" s="24"/>
      <c r="L139" s="24"/>
      <c r="M139" s="24"/>
      <c r="N139" s="24"/>
    </row>
    <row r="140" spans="1:14" hidden="1" x14ac:dyDescent="0.25">
      <c r="A140" s="24"/>
      <c r="B140" s="24"/>
      <c r="C140" s="24"/>
      <c r="D140" s="24"/>
      <c r="E140" s="24"/>
      <c r="F140" s="24"/>
      <c r="G140" s="24"/>
      <c r="H140" s="24"/>
      <c r="I140" s="24"/>
      <c r="J140" s="24"/>
      <c r="K140" s="24"/>
      <c r="L140" s="24"/>
      <c r="M140" s="24"/>
      <c r="N140" s="24"/>
    </row>
    <row r="141" spans="1:14" hidden="1" x14ac:dyDescent="0.25">
      <c r="A141" s="24"/>
      <c r="B141" s="24"/>
      <c r="C141" s="24"/>
      <c r="D141" s="24"/>
      <c r="E141" s="24"/>
      <c r="F141" s="24"/>
      <c r="G141" s="24"/>
      <c r="H141" s="24"/>
      <c r="I141" s="24"/>
      <c r="J141" s="24"/>
      <c r="K141" s="24"/>
      <c r="L141" s="24"/>
      <c r="M141" s="24"/>
      <c r="N141" s="24"/>
    </row>
    <row r="142" spans="1:14" hidden="1" x14ac:dyDescent="0.25">
      <c r="A142" s="24"/>
      <c r="B142" s="24"/>
      <c r="C142" s="24"/>
      <c r="D142" s="24"/>
      <c r="E142" s="24"/>
      <c r="F142" s="24"/>
      <c r="G142" s="24"/>
      <c r="H142" s="24"/>
      <c r="I142" s="24"/>
      <c r="J142" s="24"/>
      <c r="K142" s="24"/>
      <c r="L142" s="24"/>
      <c r="M142" s="24"/>
      <c r="N142" s="24"/>
    </row>
    <row r="143" spans="1:14" hidden="1" x14ac:dyDescent="0.25">
      <c r="A143" s="24"/>
      <c r="B143" s="24"/>
      <c r="C143" s="24"/>
      <c r="D143" s="24"/>
      <c r="E143" s="24"/>
      <c r="F143" s="24"/>
      <c r="G143" s="24"/>
      <c r="H143" s="24"/>
      <c r="I143" s="24"/>
      <c r="J143" s="24"/>
      <c r="K143" s="24"/>
      <c r="L143" s="24"/>
      <c r="M143" s="24"/>
      <c r="N143" s="24"/>
    </row>
    <row r="144" spans="1:14" hidden="1" x14ac:dyDescent="0.25">
      <c r="A144" s="24"/>
      <c r="B144" s="24"/>
      <c r="C144" s="24"/>
      <c r="D144" s="24"/>
      <c r="E144" s="24"/>
      <c r="F144" s="24"/>
      <c r="G144" s="24"/>
      <c r="H144" s="24"/>
      <c r="I144" s="24"/>
      <c r="J144" s="24"/>
      <c r="K144" s="24"/>
      <c r="L144" s="24"/>
      <c r="M144" s="24"/>
      <c r="N144" s="24"/>
    </row>
    <row r="145" spans="1:14" hidden="1" x14ac:dyDescent="0.25">
      <c r="A145" s="24"/>
      <c r="B145" s="24"/>
      <c r="C145" s="24"/>
      <c r="D145" s="24"/>
      <c r="E145" s="24"/>
      <c r="F145" s="24"/>
      <c r="G145" s="24"/>
      <c r="H145" s="24"/>
      <c r="I145" s="24"/>
      <c r="J145" s="24"/>
      <c r="K145" s="24"/>
      <c r="L145" s="24"/>
      <c r="M145" s="24"/>
      <c r="N145" s="24"/>
    </row>
    <row r="146" spans="1:14" hidden="1" x14ac:dyDescent="0.25">
      <c r="A146" s="24"/>
      <c r="B146" s="24"/>
      <c r="C146" s="24"/>
      <c r="D146" s="24"/>
      <c r="E146" s="24"/>
      <c r="F146" s="24"/>
      <c r="G146" s="24"/>
      <c r="H146" s="24"/>
      <c r="I146" s="24"/>
      <c r="J146" s="24"/>
      <c r="K146" s="24"/>
      <c r="L146" s="24"/>
      <c r="M146" s="24"/>
      <c r="N146" s="24"/>
    </row>
    <row r="147" spans="1:14" hidden="1" x14ac:dyDescent="0.25">
      <c r="A147" s="24"/>
      <c r="B147" s="24"/>
      <c r="C147" s="24"/>
      <c r="D147" s="24"/>
      <c r="E147" s="24"/>
      <c r="F147" s="24"/>
      <c r="G147" s="24"/>
      <c r="H147" s="24"/>
      <c r="I147" s="24"/>
      <c r="J147" s="24"/>
      <c r="K147" s="24"/>
      <c r="L147" s="24"/>
      <c r="M147" s="24"/>
      <c r="N147" s="24"/>
    </row>
    <row r="148" spans="1:14" hidden="1" x14ac:dyDescent="0.25">
      <c r="A148" s="24"/>
      <c r="B148" s="24"/>
      <c r="C148" s="24"/>
      <c r="D148" s="24"/>
      <c r="E148" s="24"/>
      <c r="F148" s="24"/>
      <c r="G148" s="24"/>
      <c r="H148" s="24"/>
      <c r="I148" s="24"/>
      <c r="J148" s="24"/>
      <c r="K148" s="24"/>
      <c r="L148" s="24"/>
      <c r="M148" s="24"/>
      <c r="N148" s="24"/>
    </row>
    <row r="149" spans="1:14" hidden="1" x14ac:dyDescent="0.25">
      <c r="A149" s="24"/>
      <c r="B149" s="24"/>
      <c r="C149" s="24"/>
      <c r="D149" s="24"/>
      <c r="E149" s="24"/>
      <c r="F149" s="24"/>
      <c r="G149" s="24"/>
      <c r="H149" s="24"/>
      <c r="I149" s="24"/>
      <c r="J149" s="24"/>
      <c r="K149" s="24"/>
      <c r="L149" s="24"/>
      <c r="M149" s="24"/>
      <c r="N149" s="24"/>
    </row>
    <row r="150" spans="1:14" hidden="1" x14ac:dyDescent="0.25">
      <c r="A150" s="24"/>
      <c r="B150" s="24"/>
      <c r="C150" s="24"/>
      <c r="D150" s="24"/>
      <c r="E150" s="24"/>
      <c r="F150" s="24"/>
      <c r="G150" s="24"/>
      <c r="H150" s="24"/>
      <c r="I150" s="24"/>
      <c r="J150" s="24"/>
      <c r="K150" s="24"/>
      <c r="L150" s="24"/>
      <c r="M150" s="24"/>
      <c r="N150" s="24"/>
    </row>
    <row r="151" spans="1:14" hidden="1" x14ac:dyDescent="0.25">
      <c r="A151" s="24"/>
      <c r="B151" s="24"/>
      <c r="C151" s="24"/>
      <c r="D151" s="24"/>
      <c r="E151" s="24"/>
      <c r="F151" s="24"/>
      <c r="G151" s="24"/>
      <c r="H151" s="24"/>
      <c r="I151" s="24"/>
      <c r="J151" s="24"/>
      <c r="K151" s="24"/>
      <c r="L151" s="24"/>
      <c r="M151" s="24"/>
      <c r="N151" s="24"/>
    </row>
    <row r="152" spans="1:14" hidden="1" x14ac:dyDescent="0.25">
      <c r="A152" s="24"/>
      <c r="B152" s="24"/>
      <c r="C152" s="24"/>
      <c r="D152" s="24"/>
      <c r="E152" s="24"/>
      <c r="F152" s="24"/>
      <c r="G152" s="24"/>
      <c r="H152" s="24"/>
      <c r="I152" s="24"/>
      <c r="J152" s="24"/>
      <c r="K152" s="24"/>
      <c r="L152" s="24"/>
      <c r="M152" s="24"/>
      <c r="N152" s="24"/>
    </row>
    <row r="153" spans="1:14" hidden="1" x14ac:dyDescent="0.25">
      <c r="A153" s="24"/>
      <c r="B153" s="24"/>
      <c r="C153" s="24"/>
      <c r="D153" s="24"/>
      <c r="E153" s="24"/>
      <c r="F153" s="24"/>
      <c r="G153" s="24"/>
      <c r="H153" s="24"/>
      <c r="I153" s="24"/>
      <c r="J153" s="24"/>
      <c r="K153" s="24"/>
      <c r="L153" s="24"/>
      <c r="M153" s="24"/>
      <c r="N153" s="24"/>
    </row>
    <row r="154" spans="1:14" hidden="1" x14ac:dyDescent="0.25">
      <c r="A154" s="24"/>
      <c r="B154" s="24"/>
      <c r="C154" s="24"/>
      <c r="D154" s="24"/>
      <c r="E154" s="24"/>
      <c r="F154" s="24"/>
      <c r="G154" s="24"/>
      <c r="H154" s="24"/>
      <c r="I154" s="24"/>
      <c r="J154" s="24"/>
      <c r="K154" s="24"/>
      <c r="L154" s="24"/>
      <c r="M154" s="24"/>
      <c r="N154" s="24"/>
    </row>
    <row r="155" spans="1:14" hidden="1" x14ac:dyDescent="0.25">
      <c r="A155" s="24"/>
      <c r="B155" s="24"/>
      <c r="C155" s="24"/>
      <c r="D155" s="24"/>
      <c r="E155" s="24"/>
      <c r="F155" s="24"/>
      <c r="G155" s="24"/>
      <c r="H155" s="24"/>
      <c r="I155" s="24"/>
      <c r="J155" s="24"/>
      <c r="K155" s="24"/>
      <c r="L155" s="24"/>
      <c r="M155" s="24"/>
      <c r="N155" s="24"/>
    </row>
    <row r="156" spans="1:14" hidden="1" x14ac:dyDescent="0.25">
      <c r="A156" s="24"/>
      <c r="B156" s="24"/>
      <c r="C156" s="24"/>
      <c r="D156" s="24"/>
      <c r="E156" s="24"/>
      <c r="F156" s="24"/>
      <c r="G156" s="24"/>
      <c r="H156" s="24"/>
      <c r="I156" s="24"/>
      <c r="J156" s="24"/>
      <c r="K156" s="24"/>
      <c r="L156" s="24"/>
      <c r="M156" s="24"/>
      <c r="N156" s="24"/>
    </row>
    <row r="157" spans="1:14" hidden="1" x14ac:dyDescent="0.25">
      <c r="A157" s="24"/>
      <c r="B157" s="24"/>
      <c r="C157" s="24"/>
      <c r="D157" s="24"/>
      <c r="E157" s="24"/>
      <c r="F157" s="24"/>
      <c r="G157" s="24"/>
      <c r="H157" s="24"/>
      <c r="I157" s="24"/>
      <c r="J157" s="24"/>
      <c r="K157" s="24"/>
      <c r="L157" s="24"/>
      <c r="M157" s="24"/>
      <c r="N157" s="24"/>
    </row>
    <row r="158" spans="1:14" hidden="1" x14ac:dyDescent="0.25">
      <c r="A158" s="24"/>
      <c r="B158" s="24"/>
      <c r="C158" s="24"/>
      <c r="D158" s="24"/>
      <c r="E158" s="24"/>
      <c r="F158" s="24"/>
      <c r="G158" s="24"/>
      <c r="H158" s="24"/>
      <c r="I158" s="24"/>
      <c r="J158" s="24"/>
      <c r="K158" s="24"/>
      <c r="L158" s="24"/>
      <c r="M158" s="24"/>
      <c r="N158" s="24"/>
    </row>
    <row r="159" spans="1:14" hidden="1" x14ac:dyDescent="0.25">
      <c r="A159" s="24"/>
      <c r="B159" s="24"/>
      <c r="C159" s="24"/>
      <c r="D159" s="24"/>
      <c r="E159" s="24"/>
      <c r="F159" s="24"/>
      <c r="G159" s="24"/>
      <c r="H159" s="24"/>
      <c r="I159" s="24"/>
      <c r="J159" s="24"/>
      <c r="K159" s="24"/>
      <c r="L159" s="24"/>
      <c r="M159" s="24"/>
      <c r="N159" s="24"/>
    </row>
    <row r="160" spans="1:14" hidden="1" x14ac:dyDescent="0.25">
      <c r="A160" s="24"/>
      <c r="B160" s="24"/>
      <c r="C160" s="24"/>
      <c r="D160" s="24"/>
      <c r="E160" s="24"/>
      <c r="F160" s="24"/>
      <c r="G160" s="24"/>
      <c r="H160" s="24"/>
      <c r="I160" s="24"/>
      <c r="J160" s="24"/>
      <c r="K160" s="24"/>
      <c r="L160" s="24"/>
      <c r="M160" s="24"/>
      <c r="N160" s="24"/>
    </row>
    <row r="161" spans="1:14" hidden="1" x14ac:dyDescent="0.25">
      <c r="A161" s="24"/>
      <c r="B161" s="24"/>
      <c r="C161" s="24"/>
      <c r="D161" s="24"/>
      <c r="E161" s="24"/>
      <c r="F161" s="24"/>
      <c r="G161" s="24"/>
      <c r="H161" s="24"/>
      <c r="I161" s="24"/>
      <c r="J161" s="24"/>
      <c r="K161" s="24"/>
      <c r="L161" s="24"/>
      <c r="M161" s="24"/>
      <c r="N161" s="24"/>
    </row>
    <row r="162" spans="1:14" hidden="1" x14ac:dyDescent="0.25">
      <c r="A162" s="24"/>
      <c r="B162" s="24"/>
      <c r="C162" s="24"/>
      <c r="D162" s="24"/>
      <c r="E162" s="24"/>
      <c r="F162" s="24"/>
      <c r="G162" s="24"/>
      <c r="H162" s="24"/>
      <c r="I162" s="24"/>
      <c r="J162" s="24"/>
      <c r="K162" s="24"/>
      <c r="L162" s="24"/>
      <c r="M162" s="24"/>
      <c r="N162" s="24"/>
    </row>
    <row r="163" spans="1:14" hidden="1" x14ac:dyDescent="0.25">
      <c r="A163" s="24"/>
      <c r="B163" s="24"/>
      <c r="C163" s="24"/>
      <c r="D163" s="24"/>
      <c r="E163" s="24"/>
      <c r="F163" s="24"/>
      <c r="G163" s="24"/>
      <c r="H163" s="24"/>
      <c r="I163" s="24"/>
      <c r="J163" s="24"/>
      <c r="K163" s="24"/>
      <c r="L163" s="24"/>
      <c r="M163" s="24"/>
      <c r="N163" s="24"/>
    </row>
    <row r="164" spans="1:14" hidden="1" x14ac:dyDescent="0.25">
      <c r="A164" s="24"/>
      <c r="B164" s="24"/>
      <c r="C164" s="24"/>
      <c r="D164" s="24"/>
      <c r="E164" s="24"/>
      <c r="F164" s="24"/>
      <c r="G164" s="24"/>
      <c r="H164" s="24"/>
      <c r="I164" s="24"/>
      <c r="J164" s="24"/>
      <c r="K164" s="24"/>
      <c r="L164" s="24"/>
      <c r="M164" s="24"/>
      <c r="N164" s="24"/>
    </row>
    <row r="165" spans="1:14" hidden="1" x14ac:dyDescent="0.25">
      <c r="A165" s="24"/>
      <c r="B165" s="24"/>
      <c r="C165" s="24"/>
      <c r="D165" s="24"/>
      <c r="E165" s="24"/>
      <c r="F165" s="24"/>
      <c r="G165" s="24"/>
      <c r="H165" s="24"/>
      <c r="I165" s="24"/>
      <c r="J165" s="24"/>
      <c r="K165" s="24"/>
      <c r="L165" s="24"/>
      <c r="M165" s="24"/>
      <c r="N165" s="24"/>
    </row>
    <row r="166" spans="1:14" hidden="1" x14ac:dyDescent="0.25">
      <c r="A166" s="24"/>
      <c r="B166" s="24"/>
      <c r="C166" s="24"/>
      <c r="D166" s="24"/>
      <c r="E166" s="24"/>
      <c r="F166" s="24"/>
      <c r="G166" s="24"/>
      <c r="H166" s="24"/>
      <c r="I166" s="24"/>
      <c r="J166" s="24"/>
      <c r="K166" s="24"/>
      <c r="L166" s="24"/>
      <c r="M166" s="24"/>
    </row>
    <row r="167" spans="1:14" hidden="1" x14ac:dyDescent="0.25">
      <c r="A167" s="24"/>
      <c r="B167" s="24"/>
      <c r="C167" s="24"/>
      <c r="D167" s="24"/>
      <c r="E167" s="24"/>
      <c r="F167" s="24"/>
      <c r="G167" s="24"/>
      <c r="H167" s="24"/>
      <c r="I167" s="24"/>
      <c r="J167" s="24"/>
      <c r="K167" s="24"/>
      <c r="L167" s="24"/>
      <c r="M167" s="24"/>
    </row>
    <row r="168" spans="1:14" hidden="1" x14ac:dyDescent="0.25">
      <c r="A168" s="24"/>
      <c r="B168" s="24"/>
      <c r="C168" s="24"/>
      <c r="D168" s="24"/>
      <c r="E168" s="24"/>
      <c r="F168" s="24"/>
      <c r="G168" s="24"/>
      <c r="H168" s="24"/>
      <c r="I168" s="24"/>
      <c r="J168" s="24"/>
      <c r="K168" s="24"/>
      <c r="L168" s="24"/>
      <c r="M168" s="24"/>
    </row>
    <row r="169" spans="1:14" hidden="1" x14ac:dyDescent="0.25">
      <c r="A169" s="24"/>
      <c r="B169" s="24"/>
      <c r="C169" s="24"/>
      <c r="D169" s="24"/>
      <c r="E169" s="24"/>
      <c r="F169" s="24"/>
      <c r="G169" s="24"/>
      <c r="H169" s="24"/>
      <c r="I169" s="24"/>
      <c r="J169" s="24"/>
      <c r="K169" s="24"/>
      <c r="L169" s="24"/>
      <c r="M169" s="24"/>
    </row>
    <row r="170" spans="1:14" hidden="1" x14ac:dyDescent="0.25">
      <c r="A170" s="24"/>
      <c r="B170" s="24"/>
      <c r="C170" s="24"/>
      <c r="D170" s="24"/>
      <c r="E170" s="24"/>
      <c r="F170" s="24"/>
      <c r="G170" s="24"/>
      <c r="H170" s="24"/>
      <c r="I170" s="24"/>
      <c r="J170" s="24"/>
      <c r="K170" s="24"/>
      <c r="L170" s="24"/>
      <c r="M170" s="24"/>
    </row>
    <row r="171" spans="1:14" hidden="1" x14ac:dyDescent="0.25">
      <c r="A171" s="24"/>
      <c r="B171" s="24"/>
      <c r="C171" s="24"/>
      <c r="D171" s="24"/>
      <c r="E171" s="24"/>
      <c r="F171" s="24"/>
      <c r="G171" s="24"/>
      <c r="H171" s="24"/>
      <c r="I171" s="24"/>
      <c r="J171" s="24"/>
      <c r="K171" s="24"/>
      <c r="L171" s="24"/>
      <c r="M171" s="24"/>
    </row>
    <row r="172" spans="1:14" hidden="1" x14ac:dyDescent="0.25">
      <c r="A172" s="24"/>
      <c r="B172" s="24"/>
      <c r="C172" s="24"/>
      <c r="D172" s="24"/>
      <c r="E172" s="24"/>
      <c r="F172" s="24"/>
      <c r="G172" s="24"/>
      <c r="H172" s="24"/>
      <c r="I172" s="24"/>
      <c r="J172" s="24"/>
      <c r="K172" s="24"/>
      <c r="L172" s="24"/>
      <c r="M172" s="24"/>
    </row>
    <row r="173" spans="1:14" hidden="1" x14ac:dyDescent="0.25">
      <c r="A173" s="24"/>
      <c r="B173" s="24"/>
      <c r="C173" s="24"/>
      <c r="D173" s="24"/>
      <c r="E173" s="24"/>
      <c r="F173" s="24"/>
      <c r="G173" s="24"/>
      <c r="H173" s="24"/>
      <c r="I173" s="24"/>
      <c r="J173" s="24"/>
      <c r="K173" s="24"/>
      <c r="L173" s="24"/>
      <c r="M173" s="24"/>
    </row>
    <row r="174" spans="1:14" hidden="1" x14ac:dyDescent="0.25">
      <c r="A174" s="24"/>
      <c r="B174" s="24"/>
      <c r="C174" s="24"/>
      <c r="D174" s="24"/>
      <c r="E174" s="24"/>
      <c r="F174" s="24"/>
      <c r="G174" s="24"/>
      <c r="H174" s="24"/>
      <c r="I174" s="24"/>
      <c r="J174" s="24"/>
      <c r="K174" s="24"/>
      <c r="L174" s="24"/>
      <c r="M174" s="24"/>
    </row>
    <row r="175" spans="1:14" hidden="1" x14ac:dyDescent="0.25">
      <c r="A175" s="24"/>
      <c r="B175" s="24"/>
      <c r="C175" s="24"/>
      <c r="D175" s="24"/>
      <c r="E175" s="24"/>
      <c r="F175" s="24"/>
      <c r="G175" s="24"/>
      <c r="H175" s="24"/>
      <c r="I175" s="24"/>
      <c r="J175" s="24"/>
      <c r="K175" s="24"/>
      <c r="L175" s="24"/>
      <c r="M175" s="24"/>
    </row>
    <row r="176" spans="1:14" hidden="1" x14ac:dyDescent="0.25">
      <c r="A176" s="24"/>
      <c r="B176" s="24"/>
      <c r="C176" s="24"/>
      <c r="D176" s="24"/>
      <c r="E176" s="24"/>
      <c r="F176" s="24"/>
      <c r="G176" s="24"/>
      <c r="H176" s="24"/>
      <c r="I176" s="24"/>
      <c r="J176" s="24"/>
      <c r="K176" s="24"/>
      <c r="L176" s="24"/>
      <c r="M176" s="24"/>
    </row>
  </sheetData>
  <sheetProtection algorithmName="SHA-512" hashValue="t255LW+DB3FAQZXaY/iOiKCvS+7isElKst32PZXalfn9b9sjPSHtJD9R5YtdFbpeF+ZWSNkPyPorOLVyLh1sbQ==" saltValue="LZ6QvR9kPF+Q6PduGQGg8w==" spinCount="100000" sheet="1" objects="1" scenarios="1" selectLockedCells="1"/>
  <mergeCells count="57">
    <mergeCell ref="B81:C81"/>
    <mergeCell ref="A68:A78"/>
    <mergeCell ref="B68:D68"/>
    <mergeCell ref="F68:H68"/>
    <mergeCell ref="J68:L68"/>
    <mergeCell ref="M68:M78"/>
    <mergeCell ref="J69:L78"/>
    <mergeCell ref="B78:C78"/>
    <mergeCell ref="F78:G78"/>
    <mergeCell ref="A56:A66"/>
    <mergeCell ref="B56:D56"/>
    <mergeCell ref="F56:H56"/>
    <mergeCell ref="J56:L56"/>
    <mergeCell ref="M56:M66"/>
    <mergeCell ref="B66:C66"/>
    <mergeCell ref="F66:G66"/>
    <mergeCell ref="J61:K61"/>
    <mergeCell ref="J62:L62"/>
    <mergeCell ref="J63:L66"/>
    <mergeCell ref="A44:A54"/>
    <mergeCell ref="B44:D44"/>
    <mergeCell ref="F44:H44"/>
    <mergeCell ref="J44:L44"/>
    <mergeCell ref="M44:M54"/>
    <mergeCell ref="J49:K49"/>
    <mergeCell ref="J50:L50"/>
    <mergeCell ref="J51:L54"/>
    <mergeCell ref="B54:C54"/>
    <mergeCell ref="F54:G54"/>
    <mergeCell ref="A32:A42"/>
    <mergeCell ref="B32:D32"/>
    <mergeCell ref="F32:H32"/>
    <mergeCell ref="M32:M42"/>
    <mergeCell ref="J37:K37"/>
    <mergeCell ref="J38:L38"/>
    <mergeCell ref="J39:L42"/>
    <mergeCell ref="B42:C42"/>
    <mergeCell ref="F42:G42"/>
    <mergeCell ref="J32:L32"/>
    <mergeCell ref="A12:A19"/>
    <mergeCell ref="M12:M19"/>
    <mergeCell ref="A21:A30"/>
    <mergeCell ref="B21:D21"/>
    <mergeCell ref="F21:H21"/>
    <mergeCell ref="J21:L21"/>
    <mergeCell ref="M21:M30"/>
    <mergeCell ref="J26:K26"/>
    <mergeCell ref="J27:L27"/>
    <mergeCell ref="J28:L30"/>
    <mergeCell ref="B30:C30"/>
    <mergeCell ref="F30:G30"/>
    <mergeCell ref="A1:M1"/>
    <mergeCell ref="A3:C3"/>
    <mergeCell ref="D3:M10"/>
    <mergeCell ref="A4:C4"/>
    <mergeCell ref="A5:C5"/>
    <mergeCell ref="A6:C6"/>
  </mergeCells>
  <conditionalFormatting sqref="C23">
    <cfRule type="containsText" dxfId="135" priority="57" operator="containsText" text="BUS Elective">
      <formula>NOT(ISERROR(SEARCH("BUS Elective",C23)))</formula>
    </cfRule>
    <cfRule type="containsText" dxfId="134" priority="58" operator="containsText" text="BUS Floating Core">
      <formula>NOT(ISERROR(SEARCH("BUS Floating Core",C23)))</formula>
    </cfRule>
    <cfRule type="containsText" dxfId="133" priority="59" operator="containsText" text="BUS Capstone">
      <formula>NOT(ISERROR(SEARCH("BUS Capstone",C23)))</formula>
    </cfRule>
    <cfRule type="containsText" dxfId="132" priority="60" operator="containsText" text="BUS Core">
      <formula>NOT(ISERROR(SEARCH("BUS Core",C23)))</formula>
    </cfRule>
  </conditionalFormatting>
  <conditionalFormatting sqref="C24:C29">
    <cfRule type="containsText" dxfId="131" priority="53" operator="containsText" text="BUS Elective">
      <formula>NOT(ISERROR(SEARCH("BUS Elective",C24)))</formula>
    </cfRule>
    <cfRule type="containsText" dxfId="130" priority="54" operator="containsText" text="BUS Floating Core">
      <formula>NOT(ISERROR(SEARCH("BUS Floating Core",C24)))</formula>
    </cfRule>
    <cfRule type="containsText" dxfId="129" priority="55" operator="containsText" text="BUS Capstone">
      <formula>NOT(ISERROR(SEARCH("BUS Capstone",C24)))</formula>
    </cfRule>
    <cfRule type="containsText" dxfId="128" priority="56" operator="containsText" text="BUS Core">
      <formula>NOT(ISERROR(SEARCH("BUS Core",C24)))</formula>
    </cfRule>
  </conditionalFormatting>
  <conditionalFormatting sqref="G23:G29">
    <cfRule type="containsText" dxfId="127" priority="49" operator="containsText" text="BUS Elective">
      <formula>NOT(ISERROR(SEARCH("BUS Elective",G23)))</formula>
    </cfRule>
    <cfRule type="containsText" dxfId="126" priority="50" operator="containsText" text="BUS Floating Core">
      <formula>NOT(ISERROR(SEARCH("BUS Floating Core",G23)))</formula>
    </cfRule>
    <cfRule type="containsText" dxfId="125" priority="51" operator="containsText" text="BUS Capstone">
      <formula>NOT(ISERROR(SEARCH("BUS Capstone",G23)))</formula>
    </cfRule>
    <cfRule type="containsText" dxfId="124" priority="52" operator="containsText" text="BUS Core">
      <formula>NOT(ISERROR(SEARCH("BUS Core",G23)))</formula>
    </cfRule>
  </conditionalFormatting>
  <conditionalFormatting sqref="K23:K25">
    <cfRule type="containsText" dxfId="123" priority="45" operator="containsText" text="BUS Elective">
      <formula>NOT(ISERROR(SEARCH("BUS Elective",K23)))</formula>
    </cfRule>
    <cfRule type="containsText" dxfId="122" priority="46" operator="containsText" text="BUS Floating Core">
      <formula>NOT(ISERROR(SEARCH("BUS Floating Core",K23)))</formula>
    </cfRule>
    <cfRule type="containsText" dxfId="121" priority="47" operator="containsText" text="BUS Capstone">
      <formula>NOT(ISERROR(SEARCH("BUS Capstone",K23)))</formula>
    </cfRule>
    <cfRule type="containsText" dxfId="120" priority="48" operator="containsText" text="BUS Core">
      <formula>NOT(ISERROR(SEARCH("BUS Core",K23)))</formula>
    </cfRule>
  </conditionalFormatting>
  <conditionalFormatting sqref="C34:C41">
    <cfRule type="containsText" dxfId="119" priority="41" operator="containsText" text="BUS Elective">
      <formula>NOT(ISERROR(SEARCH("BUS Elective",C34)))</formula>
    </cfRule>
    <cfRule type="containsText" dxfId="118" priority="42" operator="containsText" text="BUS Floating Core">
      <formula>NOT(ISERROR(SEARCH("BUS Floating Core",C34)))</formula>
    </cfRule>
    <cfRule type="containsText" dxfId="117" priority="43" operator="containsText" text="BUS Capstone">
      <formula>NOT(ISERROR(SEARCH("BUS Capstone",C34)))</formula>
    </cfRule>
    <cfRule type="containsText" dxfId="116" priority="44" operator="containsText" text="BUS Core">
      <formula>NOT(ISERROR(SEARCH("BUS Core",C34)))</formula>
    </cfRule>
  </conditionalFormatting>
  <conditionalFormatting sqref="G34:G41">
    <cfRule type="containsText" dxfId="115" priority="37" operator="containsText" text="BUS Elective">
      <formula>NOT(ISERROR(SEARCH("BUS Elective",G34)))</formula>
    </cfRule>
    <cfRule type="containsText" dxfId="114" priority="38" operator="containsText" text="BUS Floating Core">
      <formula>NOT(ISERROR(SEARCH("BUS Floating Core",G34)))</formula>
    </cfRule>
    <cfRule type="containsText" dxfId="113" priority="39" operator="containsText" text="BUS Capstone">
      <formula>NOT(ISERROR(SEARCH("BUS Capstone",G34)))</formula>
    </cfRule>
    <cfRule type="containsText" dxfId="112" priority="40" operator="containsText" text="BUS Core">
      <formula>NOT(ISERROR(SEARCH("BUS Core",G34)))</formula>
    </cfRule>
  </conditionalFormatting>
  <conditionalFormatting sqref="K34:K36">
    <cfRule type="containsText" dxfId="111" priority="33" operator="containsText" text="BUS Elective">
      <formula>NOT(ISERROR(SEARCH("BUS Elective",K34)))</formula>
    </cfRule>
    <cfRule type="containsText" dxfId="110" priority="34" operator="containsText" text="BUS Floating Core">
      <formula>NOT(ISERROR(SEARCH("BUS Floating Core",K34)))</formula>
    </cfRule>
    <cfRule type="containsText" dxfId="109" priority="35" operator="containsText" text="BUS Capstone">
      <formula>NOT(ISERROR(SEARCH("BUS Capstone",K34)))</formula>
    </cfRule>
    <cfRule type="containsText" dxfId="108" priority="36" operator="containsText" text="BUS Core">
      <formula>NOT(ISERROR(SEARCH("BUS Core",K34)))</formula>
    </cfRule>
  </conditionalFormatting>
  <conditionalFormatting sqref="C46:C53">
    <cfRule type="containsText" dxfId="107" priority="29" operator="containsText" text="BUS Elective">
      <formula>NOT(ISERROR(SEARCH("BUS Elective",C46)))</formula>
    </cfRule>
    <cfRule type="containsText" dxfId="106" priority="30" operator="containsText" text="BUS Floating Core">
      <formula>NOT(ISERROR(SEARCH("BUS Floating Core",C46)))</formula>
    </cfRule>
    <cfRule type="containsText" dxfId="105" priority="31" operator="containsText" text="BUS Capstone">
      <formula>NOT(ISERROR(SEARCH("BUS Capstone",C46)))</formula>
    </cfRule>
    <cfRule type="containsText" dxfId="104" priority="32" operator="containsText" text="BUS Core">
      <formula>NOT(ISERROR(SEARCH("BUS Core",C46)))</formula>
    </cfRule>
  </conditionalFormatting>
  <conditionalFormatting sqref="G46:G53">
    <cfRule type="containsText" dxfId="103" priority="25" operator="containsText" text="BUS Elective">
      <formula>NOT(ISERROR(SEARCH("BUS Elective",G46)))</formula>
    </cfRule>
    <cfRule type="containsText" dxfId="102" priority="26" operator="containsText" text="BUS Floating Core">
      <formula>NOT(ISERROR(SEARCH("BUS Floating Core",G46)))</formula>
    </cfRule>
    <cfRule type="containsText" dxfId="101" priority="27" operator="containsText" text="BUS Capstone">
      <formula>NOT(ISERROR(SEARCH("BUS Capstone",G46)))</formula>
    </cfRule>
    <cfRule type="containsText" dxfId="100" priority="28" operator="containsText" text="BUS Core">
      <formula>NOT(ISERROR(SEARCH("BUS Core",G46)))</formula>
    </cfRule>
  </conditionalFormatting>
  <conditionalFormatting sqref="K46:K48">
    <cfRule type="containsText" dxfId="99" priority="21" operator="containsText" text="BUS Elective">
      <formula>NOT(ISERROR(SEARCH("BUS Elective",K46)))</formula>
    </cfRule>
    <cfRule type="containsText" dxfId="98" priority="22" operator="containsText" text="BUS Floating Core">
      <formula>NOT(ISERROR(SEARCH("BUS Floating Core",K46)))</formula>
    </cfRule>
    <cfRule type="containsText" dxfId="97" priority="23" operator="containsText" text="BUS Capstone">
      <formula>NOT(ISERROR(SEARCH("BUS Capstone",K46)))</formula>
    </cfRule>
    <cfRule type="containsText" dxfId="96" priority="24" operator="containsText" text="BUS Core">
      <formula>NOT(ISERROR(SEARCH("BUS Core",K46)))</formula>
    </cfRule>
  </conditionalFormatting>
  <conditionalFormatting sqref="C58:C65">
    <cfRule type="containsText" dxfId="95" priority="17" operator="containsText" text="BUS Elective">
      <formula>NOT(ISERROR(SEARCH("BUS Elective",C58)))</formula>
    </cfRule>
    <cfRule type="containsText" dxfId="94" priority="18" operator="containsText" text="BUS Floating Core">
      <formula>NOT(ISERROR(SEARCH("BUS Floating Core",C58)))</formula>
    </cfRule>
    <cfRule type="containsText" dxfId="93" priority="19" operator="containsText" text="BUS Capstone">
      <formula>NOT(ISERROR(SEARCH("BUS Capstone",C58)))</formula>
    </cfRule>
    <cfRule type="containsText" dxfId="92" priority="20" operator="containsText" text="BUS Core">
      <formula>NOT(ISERROR(SEARCH("BUS Core",C58)))</formula>
    </cfRule>
  </conditionalFormatting>
  <conditionalFormatting sqref="G58:G65">
    <cfRule type="containsText" dxfId="91" priority="13" operator="containsText" text="BUS Elective">
      <formula>NOT(ISERROR(SEARCH("BUS Elective",G58)))</formula>
    </cfRule>
    <cfRule type="containsText" dxfId="90" priority="14" operator="containsText" text="BUS Floating Core">
      <formula>NOT(ISERROR(SEARCH("BUS Floating Core",G58)))</formula>
    </cfRule>
    <cfRule type="containsText" dxfId="89" priority="15" operator="containsText" text="BUS Capstone">
      <formula>NOT(ISERROR(SEARCH("BUS Capstone",G58)))</formula>
    </cfRule>
    <cfRule type="containsText" dxfId="88" priority="16" operator="containsText" text="BUS Core">
      <formula>NOT(ISERROR(SEARCH("BUS Core",G58)))</formula>
    </cfRule>
  </conditionalFormatting>
  <conditionalFormatting sqref="C70:C77">
    <cfRule type="containsText" dxfId="87" priority="9" operator="containsText" text="BUS Elective">
      <formula>NOT(ISERROR(SEARCH("BUS Elective",C70)))</formula>
    </cfRule>
    <cfRule type="containsText" dxfId="86" priority="10" operator="containsText" text="BUS Floating Core">
      <formula>NOT(ISERROR(SEARCH("BUS Floating Core",C70)))</formula>
    </cfRule>
    <cfRule type="containsText" dxfId="85" priority="11" operator="containsText" text="BUS Capstone">
      <formula>NOT(ISERROR(SEARCH("BUS Capstone",C70)))</formula>
    </cfRule>
    <cfRule type="containsText" dxfId="84" priority="12" operator="containsText" text="BUS Core">
      <formula>NOT(ISERROR(SEARCH("BUS Core",C70)))</formula>
    </cfRule>
  </conditionalFormatting>
  <conditionalFormatting sqref="G70:G77">
    <cfRule type="containsText" dxfId="83" priority="5" operator="containsText" text="BUS Elective">
      <formula>NOT(ISERROR(SEARCH("BUS Elective",G70)))</formula>
    </cfRule>
    <cfRule type="containsText" dxfId="82" priority="6" operator="containsText" text="BUS Floating Core">
      <formula>NOT(ISERROR(SEARCH("BUS Floating Core",G70)))</formula>
    </cfRule>
    <cfRule type="containsText" dxfId="81" priority="7" operator="containsText" text="BUS Capstone">
      <formula>NOT(ISERROR(SEARCH("BUS Capstone",G70)))</formula>
    </cfRule>
    <cfRule type="containsText" dxfId="80" priority="8" operator="containsText" text="BUS Core">
      <formula>NOT(ISERROR(SEARCH("BUS Core",G70)))</formula>
    </cfRule>
  </conditionalFormatting>
  <conditionalFormatting sqref="K58:K60">
    <cfRule type="containsText" dxfId="79" priority="1" operator="containsText" text="BUS Elective">
      <formula>NOT(ISERROR(SEARCH("BUS Elective",K58)))</formula>
    </cfRule>
    <cfRule type="containsText" dxfId="78" priority="2" operator="containsText" text="BUS Floating Core">
      <formula>NOT(ISERROR(SEARCH("BUS Floating Core",K58)))</formula>
    </cfRule>
    <cfRule type="containsText" dxfId="77" priority="3" operator="containsText" text="BUS Capstone">
      <formula>NOT(ISERROR(SEARCH("BUS Capstone",K58)))</formula>
    </cfRule>
    <cfRule type="containsText" dxfId="76" priority="4" operator="containsText" text="BUS Core">
      <formula>NOT(ISERROR(SEARCH("BUS Core",K58)))</formula>
    </cfRule>
  </conditionalFormatting>
  <dataValidations count="3">
    <dataValidation type="list" errorStyle="information" allowBlank="1" showInputMessage="1" showErrorMessage="1" errorTitle="Attention" error="Please use the drop down list to select how the course meets your requirements.  If no option is appropraite please leave this cell blank." promptTitle="Select Credit Type:" prompt="These cells are designed for your customization.  Use the drop down list to select the type of credit you received for this course." sqref="C13">
      <formula1>Type</formula1>
    </dataValidation>
    <dataValidation type="list" errorStyle="information" allowBlank="1" showInputMessage="1" showErrorMessage="1" errorTitle="Special Note" error="These cells are designed for your customization.  If possible use the drop down list to select how the course meets your requirements, otherwise you may type your own." promptTitle="Select Requirement Type:" prompt="These cells are designed for your customization.  Use the drop down list to select how the course meets your requirements, or create your own category. " sqref="G46:G53 G58:G65 C58:C65 K23:K25 C34:C41 K34:K36 C46:C53 K46:K48 G23:G29 G34:G41 C23:C29 G70:G77 C70:C77 K58:K60">
      <formula1>Requirement</formula1>
    </dataValidation>
    <dataValidation type="list" errorStyle="information" allowBlank="1" showInputMessage="1" showErrorMessage="1" errorTitle="Attention" error="These cells are designed for your customization.  Use the drop down list to select how the course meets your requirements." promptTitle="Select Credit Type:" prompt="These cells are designed for your customization.  Use the drop down list to select the type of credit you received for this course " sqref="G13:G19 K13:K19 C14:C19">
      <formula1>Type</formula1>
    </dataValidation>
  </dataValidations>
  <pageMargins left="0.7" right="0.7" top="0.75" bottom="0.75" header="0.3" footer="0.3"/>
  <pageSetup scale="4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election activeCell="H10" sqref="H10"/>
    </sheetView>
  </sheetViews>
  <sheetFormatPr defaultRowHeight="15" x14ac:dyDescent="0.25"/>
  <cols>
    <col min="1" max="1" width="15.85546875" customWidth="1"/>
  </cols>
  <sheetData>
    <row r="1" spans="1:1" x14ac:dyDescent="0.25">
      <c r="A1" t="s">
        <v>6</v>
      </c>
    </row>
    <row r="2" spans="1:1" x14ac:dyDescent="0.25">
      <c r="A2" t="s">
        <v>39</v>
      </c>
    </row>
    <row r="3" spans="1:1" x14ac:dyDescent="0.25">
      <c r="A3" t="s">
        <v>11</v>
      </c>
    </row>
    <row r="4" spans="1:1" x14ac:dyDescent="0.25">
      <c r="A4" t="s">
        <v>40</v>
      </c>
    </row>
    <row r="5" spans="1:1" x14ac:dyDescent="0.25">
      <c r="A5" t="s">
        <v>13</v>
      </c>
    </row>
    <row r="6" spans="1:1" x14ac:dyDescent="0.25">
      <c r="A6" t="s">
        <v>12</v>
      </c>
    </row>
    <row r="7" spans="1:1" x14ac:dyDescent="0.25">
      <c r="A7" t="s">
        <v>14</v>
      </c>
    </row>
    <row r="8" spans="1:1" x14ac:dyDescent="0.25">
      <c r="A8" t="s">
        <v>15</v>
      </c>
    </row>
    <row r="9" spans="1:1" x14ac:dyDescent="0.25">
      <c r="A9" t="s">
        <v>18</v>
      </c>
    </row>
    <row r="10" spans="1:1" x14ac:dyDescent="0.25">
      <c r="A10" t="s">
        <v>19</v>
      </c>
    </row>
  </sheetData>
  <customSheetViews>
    <customSheetView guid="{1AF295D8-6156-44B0-BDD6-BF963E056357}" state="hidden">
      <selection activeCell="H10" sqref="H10"/>
      <pageMargins left="0.7" right="0.7" top="0.75" bottom="0.75" header="0.3" footer="0.3"/>
    </customSheetView>
  </customSheetView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93"/>
  <sheetViews>
    <sheetView showGridLines="0" workbookViewId="0">
      <selection activeCell="B12" sqref="B12"/>
    </sheetView>
  </sheetViews>
  <sheetFormatPr defaultColWidth="0" defaultRowHeight="15" zeroHeight="1" x14ac:dyDescent="0.25"/>
  <cols>
    <col min="1" max="1" width="9.140625" customWidth="1"/>
    <col min="2" max="3" width="25" customWidth="1"/>
    <col min="4" max="4" width="11.42578125" customWidth="1"/>
    <col min="5" max="5" width="1" customWidth="1"/>
    <col min="6" max="7" width="25" customWidth="1"/>
    <col min="8" max="8" width="9.140625" customWidth="1"/>
    <col min="9" max="9" width="1" customWidth="1"/>
    <col min="10" max="11" width="25" customWidth="1"/>
    <col min="12" max="13" width="9.140625" customWidth="1"/>
    <col min="14" max="16384" width="9.140625" hidden="1"/>
  </cols>
  <sheetData>
    <row r="1" spans="1:13" ht="28.5" x14ac:dyDescent="0.25">
      <c r="A1" s="318" t="s">
        <v>135</v>
      </c>
      <c r="B1" s="318"/>
      <c r="C1" s="318"/>
      <c r="D1" s="318"/>
      <c r="E1" s="318"/>
      <c r="F1" s="318"/>
      <c r="G1" s="318"/>
      <c r="H1" s="318"/>
      <c r="I1" s="318"/>
      <c r="J1" s="318"/>
      <c r="K1" s="318"/>
      <c r="L1" s="318"/>
      <c r="M1" s="318"/>
    </row>
    <row r="2" spans="1:13" ht="18.75" x14ac:dyDescent="0.25">
      <c r="A2" s="328" t="s">
        <v>38</v>
      </c>
      <c r="B2" s="329"/>
      <c r="C2" s="330"/>
      <c r="D2" s="300" t="s">
        <v>140</v>
      </c>
      <c r="E2" s="301"/>
      <c r="F2" s="301"/>
      <c r="G2" s="301"/>
      <c r="H2" s="301"/>
      <c r="I2" s="301"/>
      <c r="J2" s="301"/>
      <c r="K2" s="301"/>
      <c r="L2" s="301"/>
      <c r="M2" s="302"/>
    </row>
    <row r="3" spans="1:13" ht="18.75" x14ac:dyDescent="0.25">
      <c r="A3" s="331" t="s">
        <v>35</v>
      </c>
      <c r="B3" s="332"/>
      <c r="C3" s="333"/>
      <c r="D3" s="303"/>
      <c r="E3" s="304"/>
      <c r="F3" s="304"/>
      <c r="G3" s="304"/>
      <c r="H3" s="304"/>
      <c r="I3" s="304"/>
      <c r="J3" s="304"/>
      <c r="K3" s="304"/>
      <c r="L3" s="304"/>
      <c r="M3" s="305"/>
    </row>
    <row r="4" spans="1:13" ht="18.75" x14ac:dyDescent="0.25">
      <c r="A4" s="331" t="s">
        <v>37</v>
      </c>
      <c r="B4" s="332"/>
      <c r="C4" s="333"/>
      <c r="D4" s="303"/>
      <c r="E4" s="304"/>
      <c r="F4" s="304"/>
      <c r="G4" s="304"/>
      <c r="H4" s="304"/>
      <c r="I4" s="304"/>
      <c r="J4" s="304"/>
      <c r="K4" s="304"/>
      <c r="L4" s="304"/>
      <c r="M4" s="305"/>
    </row>
    <row r="5" spans="1:13" ht="18.75" x14ac:dyDescent="0.25">
      <c r="A5" s="331" t="s">
        <v>36</v>
      </c>
      <c r="B5" s="332"/>
      <c r="C5" s="333"/>
      <c r="D5" s="303"/>
      <c r="E5" s="304"/>
      <c r="F5" s="304"/>
      <c r="G5" s="304"/>
      <c r="H5" s="304"/>
      <c r="I5" s="304"/>
      <c r="J5" s="304"/>
      <c r="K5" s="304"/>
      <c r="L5" s="304"/>
      <c r="M5" s="305"/>
    </row>
    <row r="6" spans="1:13" ht="18.75" x14ac:dyDescent="0.25">
      <c r="A6" s="38"/>
      <c r="B6" s="172"/>
      <c r="C6" s="39"/>
      <c r="D6" s="303"/>
      <c r="E6" s="304"/>
      <c r="F6" s="304"/>
      <c r="G6" s="304"/>
      <c r="H6" s="304"/>
      <c r="I6" s="304"/>
      <c r="J6" s="304"/>
      <c r="K6" s="304"/>
      <c r="L6" s="304"/>
      <c r="M6" s="305"/>
    </row>
    <row r="7" spans="1:13" x14ac:dyDescent="0.25">
      <c r="A7" s="40"/>
      <c r="B7" s="50"/>
      <c r="C7" s="41"/>
      <c r="D7" s="303"/>
      <c r="E7" s="304"/>
      <c r="F7" s="304"/>
      <c r="G7" s="304"/>
      <c r="H7" s="304"/>
      <c r="I7" s="304"/>
      <c r="J7" s="304"/>
      <c r="K7" s="304"/>
      <c r="L7" s="304"/>
      <c r="M7" s="305"/>
    </row>
    <row r="8" spans="1:13" x14ac:dyDescent="0.25">
      <c r="A8" s="40"/>
      <c r="B8" s="50"/>
      <c r="C8" s="41"/>
      <c r="D8" s="303"/>
      <c r="E8" s="304"/>
      <c r="F8" s="304"/>
      <c r="G8" s="304"/>
      <c r="H8" s="304"/>
      <c r="I8" s="304"/>
      <c r="J8" s="304"/>
      <c r="K8" s="304"/>
      <c r="L8" s="304"/>
      <c r="M8" s="305"/>
    </row>
    <row r="9" spans="1:13" ht="56.25" customHeight="1" x14ac:dyDescent="0.25">
      <c r="A9" s="42"/>
      <c r="B9" s="43"/>
      <c r="C9" s="44"/>
      <c r="D9" s="306"/>
      <c r="E9" s="307"/>
      <c r="F9" s="307"/>
      <c r="G9" s="307"/>
      <c r="H9" s="307"/>
      <c r="I9" s="307"/>
      <c r="J9" s="307"/>
      <c r="K9" s="307"/>
      <c r="L9" s="307"/>
      <c r="M9" s="308"/>
    </row>
    <row r="10" spans="1:13" ht="7.5" customHeight="1" thickBot="1" x14ac:dyDescent="0.3">
      <c r="A10" s="49"/>
      <c r="B10" s="50"/>
      <c r="C10" s="50"/>
      <c r="D10" s="247"/>
      <c r="E10" s="247"/>
      <c r="F10" s="247"/>
      <c r="G10" s="247"/>
      <c r="H10" s="247"/>
      <c r="I10" s="247"/>
      <c r="J10" s="247"/>
      <c r="K10" s="247"/>
      <c r="L10" s="247"/>
      <c r="M10" s="247"/>
    </row>
    <row r="11" spans="1:13" ht="18.75" x14ac:dyDescent="0.25">
      <c r="A11" s="263" t="s">
        <v>60</v>
      </c>
      <c r="B11" s="52" t="s">
        <v>0</v>
      </c>
      <c r="C11" s="53" t="s">
        <v>44</v>
      </c>
      <c r="D11" s="54" t="s">
        <v>4</v>
      </c>
      <c r="E11" s="22"/>
      <c r="F11" s="52" t="s">
        <v>0</v>
      </c>
      <c r="G11" s="53" t="s">
        <v>44</v>
      </c>
      <c r="H11" s="54" t="s">
        <v>4</v>
      </c>
      <c r="I11" s="55"/>
      <c r="J11" s="52" t="s">
        <v>0</v>
      </c>
      <c r="K11" s="53" t="s">
        <v>44</v>
      </c>
      <c r="L11" s="54" t="s">
        <v>4</v>
      </c>
      <c r="M11" s="315" t="s">
        <v>66</v>
      </c>
    </row>
    <row r="12" spans="1:13" ht="18.75" x14ac:dyDescent="0.25">
      <c r="A12" s="264"/>
      <c r="B12" s="2"/>
      <c r="C12" s="3"/>
      <c r="D12" s="4"/>
      <c r="E12" s="23"/>
      <c r="F12" s="2"/>
      <c r="G12" s="3"/>
      <c r="H12" s="4"/>
      <c r="I12" s="56"/>
      <c r="J12" s="2"/>
      <c r="K12" s="3"/>
      <c r="L12" s="4"/>
      <c r="M12" s="316"/>
    </row>
    <row r="13" spans="1:13" ht="18.75" x14ac:dyDescent="0.25">
      <c r="A13" s="264"/>
      <c r="B13" s="2"/>
      <c r="C13" s="3"/>
      <c r="D13" s="4"/>
      <c r="E13" s="23"/>
      <c r="F13" s="2"/>
      <c r="G13" s="3"/>
      <c r="H13" s="4"/>
      <c r="I13" s="56"/>
      <c r="J13" s="2"/>
      <c r="K13" s="3"/>
      <c r="L13" s="4"/>
      <c r="M13" s="316"/>
    </row>
    <row r="14" spans="1:13" ht="18.75" x14ac:dyDescent="0.25">
      <c r="A14" s="264"/>
      <c r="B14" s="2"/>
      <c r="C14" s="3"/>
      <c r="D14" s="4"/>
      <c r="E14" s="56"/>
      <c r="F14" s="2"/>
      <c r="G14" s="3"/>
      <c r="H14" s="4"/>
      <c r="I14" s="56"/>
      <c r="J14" s="2"/>
      <c r="K14" s="3"/>
      <c r="L14" s="4"/>
      <c r="M14" s="316"/>
    </row>
    <row r="15" spans="1:13" ht="18.75" x14ac:dyDescent="0.25">
      <c r="A15" s="264"/>
      <c r="B15" s="2"/>
      <c r="C15" s="3"/>
      <c r="D15" s="4"/>
      <c r="E15" s="56"/>
      <c r="F15" s="2"/>
      <c r="G15" s="3"/>
      <c r="H15" s="4"/>
      <c r="I15" s="56"/>
      <c r="J15" s="2"/>
      <c r="K15" s="3"/>
      <c r="L15" s="4"/>
      <c r="M15" s="316"/>
    </row>
    <row r="16" spans="1:13" ht="18.75" x14ac:dyDescent="0.25">
      <c r="A16" s="264"/>
      <c r="B16" s="2"/>
      <c r="C16" s="3"/>
      <c r="D16" s="4"/>
      <c r="E16" s="56"/>
      <c r="F16" s="2"/>
      <c r="G16" s="3"/>
      <c r="H16" s="4"/>
      <c r="I16" s="56"/>
      <c r="J16" s="2"/>
      <c r="K16" s="3"/>
      <c r="L16" s="4"/>
      <c r="M16" s="316"/>
    </row>
    <row r="17" spans="1:13" ht="18.75" x14ac:dyDescent="0.25">
      <c r="A17" s="264"/>
      <c r="B17" s="2"/>
      <c r="C17" s="3"/>
      <c r="D17" s="4"/>
      <c r="E17" s="56"/>
      <c r="F17" s="2"/>
      <c r="G17" s="3"/>
      <c r="H17" s="4"/>
      <c r="I17" s="56"/>
      <c r="J17" s="2"/>
      <c r="K17" s="3"/>
      <c r="L17" s="4"/>
      <c r="M17" s="316"/>
    </row>
    <row r="18" spans="1:13" ht="19.5" thickBot="1" x14ac:dyDescent="0.3">
      <c r="A18" s="265"/>
      <c r="B18" s="18"/>
      <c r="C18" s="30"/>
      <c r="D18" s="19"/>
      <c r="E18" s="57"/>
      <c r="F18" s="18"/>
      <c r="G18" s="30"/>
      <c r="H18" s="19"/>
      <c r="I18" s="57"/>
      <c r="J18" s="18"/>
      <c r="K18" s="30"/>
      <c r="L18" s="19"/>
      <c r="M18" s="317"/>
    </row>
    <row r="19" spans="1:13" ht="7.5" customHeight="1" thickBot="1" x14ac:dyDescent="0.35">
      <c r="A19" s="58"/>
      <c r="B19" s="59"/>
      <c r="C19" s="59"/>
      <c r="D19" s="60"/>
      <c r="E19" s="60"/>
      <c r="F19" s="60"/>
      <c r="G19" s="60"/>
      <c r="H19" s="60"/>
      <c r="I19" s="60"/>
      <c r="J19" s="60"/>
      <c r="K19" s="60"/>
      <c r="L19" s="60"/>
      <c r="M19" s="60"/>
    </row>
    <row r="20" spans="1:13" ht="19.5" thickBot="1" x14ac:dyDescent="0.3">
      <c r="A20" s="321" t="s">
        <v>59</v>
      </c>
      <c r="B20" s="290" t="s">
        <v>7</v>
      </c>
      <c r="C20" s="343"/>
      <c r="D20" s="298"/>
      <c r="E20" s="61"/>
      <c r="F20" s="290" t="s">
        <v>8</v>
      </c>
      <c r="G20" s="341"/>
      <c r="H20" s="342"/>
      <c r="I20" s="62"/>
      <c r="J20" s="340" t="s">
        <v>9</v>
      </c>
      <c r="K20" s="341"/>
      <c r="L20" s="342"/>
      <c r="M20" s="324" t="s">
        <v>59</v>
      </c>
    </row>
    <row r="21" spans="1:13" ht="18.75" x14ac:dyDescent="0.25">
      <c r="A21" s="322"/>
      <c r="B21" s="52" t="s">
        <v>0</v>
      </c>
      <c r="C21" s="53" t="s">
        <v>5</v>
      </c>
      <c r="D21" s="54" t="s">
        <v>4</v>
      </c>
      <c r="E21" s="63"/>
      <c r="F21" s="64" t="s">
        <v>0</v>
      </c>
      <c r="G21" s="53" t="s">
        <v>5</v>
      </c>
      <c r="H21" s="65" t="s">
        <v>4</v>
      </c>
      <c r="I21" s="66"/>
      <c r="J21" s="67" t="s">
        <v>0</v>
      </c>
      <c r="K21" s="68" t="s">
        <v>5</v>
      </c>
      <c r="L21" s="69" t="s">
        <v>4</v>
      </c>
      <c r="M21" s="325"/>
    </row>
    <row r="22" spans="1:13" ht="18.75" x14ac:dyDescent="0.3">
      <c r="A22" s="322"/>
      <c r="B22" s="2"/>
      <c r="C22" s="114"/>
      <c r="D22" s="4"/>
      <c r="E22" s="63"/>
      <c r="F22" s="9"/>
      <c r="G22" s="114"/>
      <c r="H22" s="10"/>
      <c r="I22" s="66"/>
      <c r="J22" s="2"/>
      <c r="K22" s="114"/>
      <c r="L22" s="5"/>
      <c r="M22" s="325"/>
    </row>
    <row r="23" spans="1:13" ht="18.75" x14ac:dyDescent="0.3">
      <c r="A23" s="322"/>
      <c r="B23" s="2"/>
      <c r="C23" s="114"/>
      <c r="D23" s="4"/>
      <c r="E23" s="63"/>
      <c r="F23" s="9"/>
      <c r="G23" s="114"/>
      <c r="H23" s="10"/>
      <c r="I23" s="66"/>
      <c r="J23" s="2"/>
      <c r="K23" s="114"/>
      <c r="L23" s="5"/>
      <c r="M23" s="325"/>
    </row>
    <row r="24" spans="1:13" ht="19.5" thickBot="1" x14ac:dyDescent="0.35">
      <c r="A24" s="322"/>
      <c r="B24" s="2"/>
      <c r="C24" s="114"/>
      <c r="D24" s="4"/>
      <c r="E24" s="63"/>
      <c r="F24" s="9"/>
      <c r="G24" s="114"/>
      <c r="H24" s="10"/>
      <c r="I24" s="66"/>
      <c r="J24" s="2"/>
      <c r="K24" s="114"/>
      <c r="L24" s="19"/>
      <c r="M24" s="325"/>
    </row>
    <row r="25" spans="1:13" ht="19.5" thickBot="1" x14ac:dyDescent="0.35">
      <c r="A25" s="322"/>
      <c r="B25" s="2"/>
      <c r="C25" s="114"/>
      <c r="D25" s="4"/>
      <c r="E25" s="63"/>
      <c r="F25" s="9"/>
      <c r="G25" s="114"/>
      <c r="H25" s="10"/>
      <c r="I25" s="66"/>
      <c r="J25" s="266" t="s">
        <v>10</v>
      </c>
      <c r="K25" s="267"/>
      <c r="L25" s="70">
        <f>SUM(L22:L24)</f>
        <v>0</v>
      </c>
      <c r="M25" s="325"/>
    </row>
    <row r="26" spans="1:13" ht="19.5" thickBot="1" x14ac:dyDescent="0.35">
      <c r="A26" s="322"/>
      <c r="B26" s="2"/>
      <c r="C26" s="114"/>
      <c r="D26" s="4"/>
      <c r="E26" s="63"/>
      <c r="F26" s="9"/>
      <c r="G26" s="114"/>
      <c r="H26" s="10"/>
      <c r="I26" s="71"/>
      <c r="J26" s="299" t="s">
        <v>21</v>
      </c>
      <c r="K26" s="288"/>
      <c r="L26" s="289"/>
      <c r="M26" s="326"/>
    </row>
    <row r="27" spans="1:13" ht="18.75" x14ac:dyDescent="0.3">
      <c r="A27" s="322"/>
      <c r="B27" s="2"/>
      <c r="C27" s="114"/>
      <c r="D27" s="4"/>
      <c r="E27" s="63"/>
      <c r="F27" s="9"/>
      <c r="G27" s="114"/>
      <c r="H27" s="4"/>
      <c r="I27" s="71"/>
      <c r="J27" s="334"/>
      <c r="K27" s="335"/>
      <c r="L27" s="336"/>
      <c r="M27" s="326"/>
    </row>
    <row r="28" spans="1:13" ht="19.5" thickBot="1" x14ac:dyDescent="0.35">
      <c r="A28" s="322"/>
      <c r="B28" s="2"/>
      <c r="C28" s="114"/>
      <c r="D28" s="6"/>
      <c r="E28" s="63"/>
      <c r="F28" s="9"/>
      <c r="G28" s="114"/>
      <c r="H28" s="11"/>
      <c r="I28" s="71"/>
      <c r="J28" s="334"/>
      <c r="K28" s="335"/>
      <c r="L28" s="336"/>
      <c r="M28" s="326"/>
    </row>
    <row r="29" spans="1:13" ht="19.5" thickBot="1" x14ac:dyDescent="0.3">
      <c r="A29" s="323"/>
      <c r="B29" s="261" t="s">
        <v>10</v>
      </c>
      <c r="C29" s="270"/>
      <c r="D29" s="8">
        <f>SUM(D21:D28)</f>
        <v>0</v>
      </c>
      <c r="E29" s="72"/>
      <c r="F29" s="261" t="s">
        <v>10</v>
      </c>
      <c r="G29" s="262"/>
      <c r="H29" s="1">
        <f>SUM(H21:H28)</f>
        <v>0</v>
      </c>
      <c r="I29" s="73"/>
      <c r="J29" s="337"/>
      <c r="K29" s="338"/>
      <c r="L29" s="339"/>
      <c r="M29" s="327"/>
    </row>
    <row r="30" spans="1:13" ht="7.5" customHeight="1" thickBot="1" x14ac:dyDescent="0.3">
      <c r="A30" s="248"/>
      <c r="B30" s="249"/>
      <c r="C30" s="249"/>
      <c r="D30" s="250"/>
      <c r="E30" s="251"/>
      <c r="F30" s="249"/>
      <c r="G30" s="252"/>
      <c r="H30" s="254"/>
      <c r="I30" s="255"/>
      <c r="J30" s="253"/>
      <c r="K30" s="253"/>
      <c r="L30" s="253"/>
      <c r="M30" s="256"/>
    </row>
    <row r="31" spans="1:13" ht="19.5" thickBot="1" x14ac:dyDescent="0.3">
      <c r="A31" s="321" t="s">
        <v>59</v>
      </c>
      <c r="B31" s="290" t="s">
        <v>7</v>
      </c>
      <c r="C31" s="343"/>
      <c r="D31" s="298"/>
      <c r="E31" s="61"/>
      <c r="F31" s="290" t="s">
        <v>8</v>
      </c>
      <c r="G31" s="341"/>
      <c r="H31" s="342"/>
      <c r="I31" s="62"/>
      <c r="J31" s="340" t="s">
        <v>9</v>
      </c>
      <c r="K31" s="341"/>
      <c r="L31" s="342"/>
      <c r="M31" s="324" t="s">
        <v>59</v>
      </c>
    </row>
    <row r="32" spans="1:13" ht="18.75" x14ac:dyDescent="0.25">
      <c r="A32" s="322"/>
      <c r="B32" s="52" t="s">
        <v>0</v>
      </c>
      <c r="C32" s="53" t="s">
        <v>5</v>
      </c>
      <c r="D32" s="54" t="s">
        <v>4</v>
      </c>
      <c r="E32" s="63"/>
      <c r="F32" s="64" t="s">
        <v>0</v>
      </c>
      <c r="G32" s="53" t="s">
        <v>5</v>
      </c>
      <c r="H32" s="65" t="s">
        <v>4</v>
      </c>
      <c r="I32" s="66"/>
      <c r="J32" s="67" t="s">
        <v>0</v>
      </c>
      <c r="K32" s="68" t="s">
        <v>5</v>
      </c>
      <c r="L32" s="69" t="s">
        <v>4</v>
      </c>
      <c r="M32" s="325"/>
    </row>
    <row r="33" spans="1:13" ht="18.75" x14ac:dyDescent="0.3">
      <c r="A33" s="322"/>
      <c r="B33" s="2"/>
      <c r="C33" s="114"/>
      <c r="D33" s="4"/>
      <c r="E33" s="63"/>
      <c r="F33" s="9"/>
      <c r="G33" s="114"/>
      <c r="H33" s="10"/>
      <c r="I33" s="66"/>
      <c r="J33" s="2"/>
      <c r="K33" s="114"/>
      <c r="L33" s="5"/>
      <c r="M33" s="325"/>
    </row>
    <row r="34" spans="1:13" ht="18.75" x14ac:dyDescent="0.3">
      <c r="A34" s="322"/>
      <c r="B34" s="2"/>
      <c r="C34" s="114"/>
      <c r="D34" s="4"/>
      <c r="E34" s="63"/>
      <c r="F34" s="9"/>
      <c r="G34" s="114"/>
      <c r="H34" s="10"/>
      <c r="I34" s="66"/>
      <c r="J34" s="2"/>
      <c r="K34" s="114"/>
      <c r="L34" s="5"/>
      <c r="M34" s="325"/>
    </row>
    <row r="35" spans="1:13" ht="19.5" thickBot="1" x14ac:dyDescent="0.35">
      <c r="A35" s="322"/>
      <c r="B35" s="2"/>
      <c r="C35" s="114"/>
      <c r="D35" s="4"/>
      <c r="E35" s="63"/>
      <c r="F35" s="9"/>
      <c r="G35" s="114"/>
      <c r="H35" s="10"/>
      <c r="I35" s="66"/>
      <c r="J35" s="2"/>
      <c r="K35" s="114"/>
      <c r="L35" s="19"/>
      <c r="M35" s="325"/>
    </row>
    <row r="36" spans="1:13" ht="19.5" thickBot="1" x14ac:dyDescent="0.35">
      <c r="A36" s="322"/>
      <c r="B36" s="2"/>
      <c r="C36" s="114"/>
      <c r="D36" s="4"/>
      <c r="E36" s="63"/>
      <c r="F36" s="9"/>
      <c r="G36" s="114"/>
      <c r="H36" s="10"/>
      <c r="I36" s="66"/>
      <c r="J36" s="266" t="s">
        <v>10</v>
      </c>
      <c r="K36" s="267"/>
      <c r="L36" s="70">
        <f>SUM(L33:L35)</f>
        <v>0</v>
      </c>
      <c r="M36" s="325"/>
    </row>
    <row r="37" spans="1:13" ht="19.5" thickBot="1" x14ac:dyDescent="0.35">
      <c r="A37" s="322"/>
      <c r="B37" s="2"/>
      <c r="C37" s="114"/>
      <c r="D37" s="4"/>
      <c r="E37" s="63"/>
      <c r="F37" s="9"/>
      <c r="G37" s="114"/>
      <c r="H37" s="10"/>
      <c r="I37" s="71"/>
      <c r="J37" s="299" t="s">
        <v>21</v>
      </c>
      <c r="K37" s="288"/>
      <c r="L37" s="289"/>
      <c r="M37" s="326"/>
    </row>
    <row r="38" spans="1:13" ht="18.75" x14ac:dyDescent="0.3">
      <c r="A38" s="322"/>
      <c r="B38" s="2"/>
      <c r="C38" s="114"/>
      <c r="D38" s="4"/>
      <c r="E38" s="63"/>
      <c r="F38" s="9"/>
      <c r="G38" s="114"/>
      <c r="H38" s="4"/>
      <c r="I38" s="71"/>
      <c r="J38" s="334"/>
      <c r="K38" s="335"/>
      <c r="L38" s="336"/>
      <c r="M38" s="326"/>
    </row>
    <row r="39" spans="1:13" ht="19.5" thickBot="1" x14ac:dyDescent="0.35">
      <c r="A39" s="322"/>
      <c r="B39" s="2"/>
      <c r="C39" s="114"/>
      <c r="D39" s="6"/>
      <c r="E39" s="63"/>
      <c r="F39" s="9"/>
      <c r="G39" s="114"/>
      <c r="H39" s="11"/>
      <c r="I39" s="71"/>
      <c r="J39" s="334"/>
      <c r="K39" s="335"/>
      <c r="L39" s="336"/>
      <c r="M39" s="326"/>
    </row>
    <row r="40" spans="1:13" ht="19.5" thickBot="1" x14ac:dyDescent="0.3">
      <c r="A40" s="323"/>
      <c r="B40" s="261" t="s">
        <v>10</v>
      </c>
      <c r="C40" s="270"/>
      <c r="D40" s="8">
        <f>SUM(D32:D39)</f>
        <v>0</v>
      </c>
      <c r="E40" s="72"/>
      <c r="F40" s="261" t="s">
        <v>10</v>
      </c>
      <c r="G40" s="262"/>
      <c r="H40" s="1">
        <f>SUM(H32:H39)</f>
        <v>0</v>
      </c>
      <c r="I40" s="73"/>
      <c r="J40" s="337"/>
      <c r="K40" s="338"/>
      <c r="L40" s="339"/>
      <c r="M40" s="327"/>
    </row>
    <row r="41" spans="1:13" ht="7.5" customHeight="1" thickBot="1" x14ac:dyDescent="0.3">
      <c r="A41" s="74"/>
      <c r="B41" s="74"/>
      <c r="C41" s="74"/>
      <c r="D41" s="74"/>
      <c r="E41" s="74"/>
      <c r="F41" s="74"/>
      <c r="G41" s="75"/>
      <c r="H41" s="76"/>
      <c r="I41" s="77"/>
      <c r="J41" s="78"/>
      <c r="K41" s="78"/>
      <c r="L41" s="78"/>
      <c r="M41" s="99"/>
    </row>
    <row r="42" spans="1:13" ht="19.5" thickBot="1" x14ac:dyDescent="0.3">
      <c r="A42" s="282" t="s">
        <v>31</v>
      </c>
      <c r="B42" s="290" t="s">
        <v>7</v>
      </c>
      <c r="C42" s="297"/>
      <c r="D42" s="298"/>
      <c r="E42" s="79"/>
      <c r="F42" s="290" t="s">
        <v>8</v>
      </c>
      <c r="G42" s="288"/>
      <c r="H42" s="289"/>
      <c r="I42" s="79"/>
      <c r="J42" s="299" t="s">
        <v>9</v>
      </c>
      <c r="K42" s="288"/>
      <c r="L42" s="289"/>
      <c r="M42" s="294" t="s">
        <v>31</v>
      </c>
    </row>
    <row r="43" spans="1:13" ht="18.75" x14ac:dyDescent="0.25">
      <c r="A43" s="345"/>
      <c r="B43" s="80" t="s">
        <v>0</v>
      </c>
      <c r="C43" s="81" t="s">
        <v>5</v>
      </c>
      <c r="D43" s="82" t="s">
        <v>4</v>
      </c>
      <c r="E43" s="83"/>
      <c r="F43" s="64" t="s">
        <v>0</v>
      </c>
      <c r="G43" s="53" t="s">
        <v>5</v>
      </c>
      <c r="H43" s="54" t="s">
        <v>4</v>
      </c>
      <c r="I43" s="83"/>
      <c r="J43" s="84" t="s">
        <v>0</v>
      </c>
      <c r="K43" s="85" t="s">
        <v>5</v>
      </c>
      <c r="L43" s="86" t="s">
        <v>4</v>
      </c>
      <c r="M43" s="295"/>
    </row>
    <row r="44" spans="1:13" ht="18.75" x14ac:dyDescent="0.3">
      <c r="A44" s="345"/>
      <c r="B44" s="36" t="s">
        <v>24</v>
      </c>
      <c r="C44" s="37" t="s">
        <v>48</v>
      </c>
      <c r="D44" s="35">
        <v>4</v>
      </c>
      <c r="E44" s="87"/>
      <c r="F44" s="31" t="s">
        <v>28</v>
      </c>
      <c r="G44" s="32" t="s">
        <v>48</v>
      </c>
      <c r="H44" s="33">
        <v>1.5</v>
      </c>
      <c r="I44" s="87"/>
      <c r="J44" s="13"/>
      <c r="K44" s="115"/>
      <c r="L44" s="14"/>
      <c r="M44" s="295"/>
    </row>
    <row r="45" spans="1:13" ht="18.75" x14ac:dyDescent="0.3">
      <c r="A45" s="345"/>
      <c r="B45" s="36" t="s">
        <v>23</v>
      </c>
      <c r="C45" s="115" t="s">
        <v>48</v>
      </c>
      <c r="D45" s="14">
        <v>3</v>
      </c>
      <c r="E45" s="87"/>
      <c r="F45" s="27" t="s">
        <v>54</v>
      </c>
      <c r="G45" s="114" t="s">
        <v>48</v>
      </c>
      <c r="H45" s="5">
        <v>1.5</v>
      </c>
      <c r="I45" s="87"/>
      <c r="J45" s="13"/>
      <c r="K45" s="115"/>
      <c r="L45" s="14"/>
      <c r="M45" s="295"/>
    </row>
    <row r="46" spans="1:13" ht="19.5" thickBot="1" x14ac:dyDescent="0.35">
      <c r="A46" s="345"/>
      <c r="B46" s="26" t="s">
        <v>1</v>
      </c>
      <c r="C46" s="115" t="s">
        <v>48</v>
      </c>
      <c r="D46" s="14">
        <v>3</v>
      </c>
      <c r="E46" s="87"/>
      <c r="F46" s="27" t="s">
        <v>3</v>
      </c>
      <c r="G46" s="114" t="s">
        <v>48</v>
      </c>
      <c r="H46" s="5">
        <v>3</v>
      </c>
      <c r="I46" s="87"/>
      <c r="J46" s="13"/>
      <c r="K46" s="115"/>
      <c r="L46" s="17"/>
      <c r="M46" s="295"/>
    </row>
    <row r="47" spans="1:13" ht="19.5" thickBot="1" x14ac:dyDescent="0.35">
      <c r="A47" s="345"/>
      <c r="B47" s="13"/>
      <c r="C47" s="115"/>
      <c r="D47" s="14"/>
      <c r="E47" s="87"/>
      <c r="F47" s="2"/>
      <c r="G47" s="114"/>
      <c r="H47" s="5"/>
      <c r="I47" s="87"/>
      <c r="J47" s="268" t="s">
        <v>10</v>
      </c>
      <c r="K47" s="269"/>
      <c r="L47" s="70">
        <f>SUM(L44:L46)</f>
        <v>0</v>
      </c>
      <c r="M47" s="295"/>
    </row>
    <row r="48" spans="1:13" ht="19.5" thickBot="1" x14ac:dyDescent="0.35">
      <c r="A48" s="345"/>
      <c r="B48" s="13"/>
      <c r="C48" s="115"/>
      <c r="D48" s="14"/>
      <c r="E48" s="87"/>
      <c r="F48" s="2"/>
      <c r="G48" s="114"/>
      <c r="H48" s="5"/>
      <c r="I48" s="87"/>
      <c r="J48" s="299" t="s">
        <v>21</v>
      </c>
      <c r="K48" s="288"/>
      <c r="L48" s="289"/>
      <c r="M48" s="295"/>
    </row>
    <row r="49" spans="1:13" ht="18.75" x14ac:dyDescent="0.3">
      <c r="A49" s="345"/>
      <c r="B49" s="13"/>
      <c r="C49" s="115"/>
      <c r="D49" s="14"/>
      <c r="E49" s="87"/>
      <c r="F49" s="2"/>
      <c r="G49" s="114"/>
      <c r="H49" s="5"/>
      <c r="I49" s="87"/>
      <c r="J49" s="309"/>
      <c r="K49" s="310"/>
      <c r="L49" s="311"/>
      <c r="M49" s="295"/>
    </row>
    <row r="50" spans="1:13" ht="18.75" x14ac:dyDescent="0.3">
      <c r="A50" s="345"/>
      <c r="B50" s="13"/>
      <c r="C50" s="115"/>
      <c r="D50" s="15"/>
      <c r="E50" s="87"/>
      <c r="F50" s="2"/>
      <c r="G50" s="114"/>
      <c r="H50" s="4"/>
      <c r="I50" s="87"/>
      <c r="J50" s="309"/>
      <c r="K50" s="310"/>
      <c r="L50" s="311"/>
      <c r="M50" s="295"/>
    </row>
    <row r="51" spans="1:13" ht="19.5" thickBot="1" x14ac:dyDescent="0.35">
      <c r="A51" s="345"/>
      <c r="B51" s="13"/>
      <c r="C51" s="115"/>
      <c r="D51" s="16"/>
      <c r="E51" s="88"/>
      <c r="F51" s="2"/>
      <c r="G51" s="114"/>
      <c r="H51" s="6"/>
      <c r="I51" s="88"/>
      <c r="J51" s="309"/>
      <c r="K51" s="310"/>
      <c r="L51" s="311"/>
      <c r="M51" s="295"/>
    </row>
    <row r="52" spans="1:13" ht="19.5" thickBot="1" x14ac:dyDescent="0.3">
      <c r="A52" s="346"/>
      <c r="B52" s="271" t="s">
        <v>10</v>
      </c>
      <c r="C52" s="272"/>
      <c r="D52" s="1">
        <f>SUM(D44:D51)</f>
        <v>10</v>
      </c>
      <c r="E52" s="89"/>
      <c r="F52" s="261" t="s">
        <v>10</v>
      </c>
      <c r="G52" s="262"/>
      <c r="H52" s="7">
        <f>SUM(H44:H51)</f>
        <v>6</v>
      </c>
      <c r="I52" s="89"/>
      <c r="J52" s="312"/>
      <c r="K52" s="313"/>
      <c r="L52" s="314"/>
      <c r="M52" s="296"/>
    </row>
    <row r="53" spans="1:13" ht="7.5" customHeight="1" thickBot="1" x14ac:dyDescent="0.3">
      <c r="A53" s="74"/>
      <c r="B53" s="74"/>
      <c r="C53" s="76"/>
      <c r="D53" s="76"/>
      <c r="E53" s="76"/>
      <c r="F53" s="74"/>
      <c r="G53" s="90"/>
      <c r="H53" s="91"/>
      <c r="I53" s="77"/>
      <c r="J53" s="74"/>
      <c r="K53" s="92"/>
      <c r="L53" s="92"/>
      <c r="M53" s="92"/>
    </row>
    <row r="54" spans="1:13" ht="19.5" thickBot="1" x14ac:dyDescent="0.3">
      <c r="A54" s="344" t="s">
        <v>32</v>
      </c>
      <c r="B54" s="299" t="s">
        <v>7</v>
      </c>
      <c r="C54" s="288"/>
      <c r="D54" s="289"/>
      <c r="E54" s="79"/>
      <c r="F54" s="293" t="s">
        <v>8</v>
      </c>
      <c r="G54" s="288"/>
      <c r="H54" s="289"/>
      <c r="I54" s="79"/>
      <c r="J54" s="299" t="s">
        <v>9</v>
      </c>
      <c r="K54" s="288"/>
      <c r="L54" s="289"/>
      <c r="M54" s="294" t="s">
        <v>32</v>
      </c>
    </row>
    <row r="55" spans="1:13" ht="18.75" x14ac:dyDescent="0.25">
      <c r="A55" s="345"/>
      <c r="B55" s="64" t="s">
        <v>0</v>
      </c>
      <c r="C55" s="53" t="s">
        <v>5</v>
      </c>
      <c r="D55" s="82" t="s">
        <v>4</v>
      </c>
      <c r="E55" s="83"/>
      <c r="F55" s="64" t="s">
        <v>0</v>
      </c>
      <c r="G55" s="53" t="s">
        <v>5</v>
      </c>
      <c r="H55" s="82" t="s">
        <v>4</v>
      </c>
      <c r="I55" s="83"/>
      <c r="J55" s="84" t="s">
        <v>0</v>
      </c>
      <c r="K55" s="85" t="s">
        <v>5</v>
      </c>
      <c r="L55" s="86" t="s">
        <v>4</v>
      </c>
      <c r="M55" s="295"/>
    </row>
    <row r="56" spans="1:13" ht="18.75" x14ac:dyDescent="0.3">
      <c r="A56" s="345"/>
      <c r="B56" s="34" t="s">
        <v>26</v>
      </c>
      <c r="C56" s="32" t="s">
        <v>48</v>
      </c>
      <c r="D56" s="35">
        <v>1.5</v>
      </c>
      <c r="E56" s="87"/>
      <c r="F56" s="9"/>
      <c r="G56" s="114"/>
      <c r="H56" s="14"/>
      <c r="I56" s="87"/>
      <c r="J56" s="13"/>
      <c r="K56" s="115"/>
      <c r="L56" s="14"/>
      <c r="M56" s="295"/>
    </row>
    <row r="57" spans="1:13" ht="18.75" x14ac:dyDescent="0.3">
      <c r="A57" s="345"/>
      <c r="B57" s="34" t="s">
        <v>29</v>
      </c>
      <c r="C57" s="32" t="s">
        <v>48</v>
      </c>
      <c r="D57" s="35">
        <v>3</v>
      </c>
      <c r="E57" s="87"/>
      <c r="F57" s="9"/>
      <c r="G57" s="114"/>
      <c r="H57" s="14"/>
      <c r="I57" s="87"/>
      <c r="J57" s="13"/>
      <c r="K57" s="115"/>
      <c r="L57" s="14"/>
      <c r="M57" s="295"/>
    </row>
    <row r="58" spans="1:13" ht="19.5" thickBot="1" x14ac:dyDescent="0.35">
      <c r="A58" s="345"/>
      <c r="B58" s="34" t="s">
        <v>2</v>
      </c>
      <c r="C58" s="32" t="s">
        <v>48</v>
      </c>
      <c r="D58" s="35">
        <v>3</v>
      </c>
      <c r="E58" s="87"/>
      <c r="F58" s="9"/>
      <c r="G58" s="114"/>
      <c r="H58" s="14"/>
      <c r="I58" s="87"/>
      <c r="J58" s="13"/>
      <c r="K58" s="115"/>
      <c r="L58" s="17"/>
      <c r="M58" s="295"/>
    </row>
    <row r="59" spans="1:13" ht="19.5" thickBot="1" x14ac:dyDescent="0.35">
      <c r="A59" s="345"/>
      <c r="B59" s="34" t="s">
        <v>25</v>
      </c>
      <c r="C59" s="32" t="s">
        <v>48</v>
      </c>
      <c r="D59" s="35">
        <v>3</v>
      </c>
      <c r="E59" s="87"/>
      <c r="F59" s="9"/>
      <c r="G59" s="114"/>
      <c r="H59" s="14"/>
      <c r="I59" s="87"/>
      <c r="J59" s="268" t="s">
        <v>10</v>
      </c>
      <c r="K59" s="269"/>
      <c r="L59" s="70">
        <f>SUM(L56:L58)</f>
        <v>0</v>
      </c>
      <c r="M59" s="295"/>
    </row>
    <row r="60" spans="1:13" ht="19.5" thickBot="1" x14ac:dyDescent="0.35">
      <c r="A60" s="345"/>
      <c r="B60" s="9"/>
      <c r="C60" s="114"/>
      <c r="D60" s="14"/>
      <c r="E60" s="87"/>
      <c r="F60" s="9"/>
      <c r="G60" s="114"/>
      <c r="H60" s="14"/>
      <c r="I60" s="87"/>
      <c r="J60" s="299" t="s">
        <v>21</v>
      </c>
      <c r="K60" s="288"/>
      <c r="L60" s="289"/>
      <c r="M60" s="295"/>
    </row>
    <row r="61" spans="1:13" ht="18.75" x14ac:dyDescent="0.3">
      <c r="A61" s="345"/>
      <c r="B61" s="9"/>
      <c r="C61" s="114"/>
      <c r="D61" s="14"/>
      <c r="E61" s="87"/>
      <c r="F61" s="9"/>
      <c r="G61" s="114"/>
      <c r="H61" s="14"/>
      <c r="I61" s="87"/>
      <c r="J61" s="309"/>
      <c r="K61" s="310"/>
      <c r="L61" s="311"/>
      <c r="M61" s="295"/>
    </row>
    <row r="62" spans="1:13" ht="18.75" x14ac:dyDescent="0.3">
      <c r="A62" s="345"/>
      <c r="B62" s="9"/>
      <c r="C62" s="114"/>
      <c r="D62" s="15"/>
      <c r="E62" s="87"/>
      <c r="F62" s="9"/>
      <c r="G62" s="114"/>
      <c r="H62" s="15"/>
      <c r="I62" s="87"/>
      <c r="J62" s="309"/>
      <c r="K62" s="310"/>
      <c r="L62" s="311"/>
      <c r="M62" s="295"/>
    </row>
    <row r="63" spans="1:13" ht="19.5" thickBot="1" x14ac:dyDescent="0.35">
      <c r="A63" s="345"/>
      <c r="B63" s="9"/>
      <c r="C63" s="114"/>
      <c r="D63" s="16"/>
      <c r="E63" s="88"/>
      <c r="F63" s="9"/>
      <c r="G63" s="114"/>
      <c r="H63" s="16"/>
      <c r="I63" s="87"/>
      <c r="J63" s="309"/>
      <c r="K63" s="310"/>
      <c r="L63" s="311"/>
      <c r="M63" s="295"/>
    </row>
    <row r="64" spans="1:13" ht="19.5" thickBot="1" x14ac:dyDescent="0.3">
      <c r="A64" s="284"/>
      <c r="B64" s="261" t="s">
        <v>10</v>
      </c>
      <c r="C64" s="262"/>
      <c r="D64" s="1">
        <f>SUM(D56:D63)</f>
        <v>10.5</v>
      </c>
      <c r="E64" s="89"/>
      <c r="F64" s="261" t="s">
        <v>10</v>
      </c>
      <c r="G64" s="262"/>
      <c r="H64" s="1">
        <f>SUM(H56:H63)</f>
        <v>0</v>
      </c>
      <c r="I64" s="93"/>
      <c r="J64" s="312"/>
      <c r="K64" s="313"/>
      <c r="L64" s="314"/>
      <c r="M64" s="296"/>
    </row>
    <row r="65" spans="1:13" ht="7.5" customHeight="1" thickBot="1" x14ac:dyDescent="0.3">
      <c r="A65" s="78"/>
      <c r="B65" s="78"/>
      <c r="C65" s="78"/>
      <c r="D65" s="78"/>
      <c r="E65" s="78"/>
      <c r="F65" s="78"/>
      <c r="G65" s="72"/>
      <c r="H65" s="72"/>
      <c r="I65" s="72"/>
      <c r="J65" s="74"/>
      <c r="K65" s="92"/>
      <c r="L65" s="92"/>
      <c r="M65" s="92"/>
    </row>
    <row r="66" spans="1:13" ht="19.5" thickBot="1" x14ac:dyDescent="0.3">
      <c r="A66" s="282" t="s">
        <v>33</v>
      </c>
      <c r="B66" s="285" t="s">
        <v>34</v>
      </c>
      <c r="C66" s="286"/>
      <c r="D66" s="286"/>
      <c r="E66" s="79"/>
      <c r="F66" s="287" t="s">
        <v>8</v>
      </c>
      <c r="G66" s="288"/>
      <c r="H66" s="289"/>
      <c r="I66" s="79"/>
      <c r="J66" s="299" t="s">
        <v>9</v>
      </c>
      <c r="K66" s="288"/>
      <c r="L66" s="397"/>
      <c r="M66" s="394" t="s">
        <v>33</v>
      </c>
    </row>
    <row r="67" spans="1:13" ht="18.75" x14ac:dyDescent="0.25">
      <c r="A67" s="283"/>
      <c r="B67" s="67" t="s">
        <v>0</v>
      </c>
      <c r="C67" s="94" t="s">
        <v>5</v>
      </c>
      <c r="D67" s="65" t="s">
        <v>4</v>
      </c>
      <c r="E67" s="83"/>
      <c r="F67" s="95" t="s">
        <v>0</v>
      </c>
      <c r="G67" s="94" t="s">
        <v>5</v>
      </c>
      <c r="H67" s="82" t="s">
        <v>4</v>
      </c>
      <c r="I67" s="83"/>
      <c r="J67" s="84" t="s">
        <v>0</v>
      </c>
      <c r="K67" s="85" t="s">
        <v>5</v>
      </c>
      <c r="L67" s="232" t="s">
        <v>4</v>
      </c>
      <c r="M67" s="395"/>
    </row>
    <row r="68" spans="1:13" ht="18.75" x14ac:dyDescent="0.3">
      <c r="A68" s="283"/>
      <c r="B68" s="31" t="s">
        <v>17</v>
      </c>
      <c r="C68" s="32" t="s">
        <v>48</v>
      </c>
      <c r="D68" s="33">
        <v>3</v>
      </c>
      <c r="E68" s="87"/>
      <c r="F68" s="28" t="s">
        <v>30</v>
      </c>
      <c r="G68" s="114" t="s">
        <v>55</v>
      </c>
      <c r="H68" s="14"/>
      <c r="I68" s="96"/>
      <c r="J68" s="13"/>
      <c r="K68" s="115"/>
      <c r="L68" s="233"/>
      <c r="M68" s="395"/>
    </row>
    <row r="69" spans="1:13" ht="18.75" x14ac:dyDescent="0.3">
      <c r="A69" s="283"/>
      <c r="B69" s="2"/>
      <c r="C69" s="114"/>
      <c r="D69" s="5"/>
      <c r="E69" s="87"/>
      <c r="F69" s="9"/>
      <c r="G69" s="114"/>
      <c r="H69" s="14"/>
      <c r="I69" s="96"/>
      <c r="J69" s="13"/>
      <c r="K69" s="115"/>
      <c r="L69" s="233"/>
      <c r="M69" s="395"/>
    </row>
    <row r="70" spans="1:13" ht="19.5" thickBot="1" x14ac:dyDescent="0.35">
      <c r="A70" s="283"/>
      <c r="B70" s="2"/>
      <c r="C70" s="114"/>
      <c r="D70" s="5"/>
      <c r="E70" s="87"/>
      <c r="F70" s="9"/>
      <c r="G70" s="114"/>
      <c r="H70" s="14"/>
      <c r="I70" s="96"/>
      <c r="J70" s="13"/>
      <c r="K70" s="115"/>
      <c r="L70" s="234"/>
      <c r="M70" s="395"/>
    </row>
    <row r="71" spans="1:13" ht="19.5" thickBot="1" x14ac:dyDescent="0.35">
      <c r="A71" s="283"/>
      <c r="B71" s="2"/>
      <c r="C71" s="114"/>
      <c r="D71" s="5"/>
      <c r="E71" s="87"/>
      <c r="F71" s="9"/>
      <c r="G71" s="114"/>
      <c r="H71" s="14"/>
      <c r="I71" s="96"/>
      <c r="J71" s="268" t="s">
        <v>10</v>
      </c>
      <c r="K71" s="269"/>
      <c r="L71" s="235">
        <f>SUM(L68:L70)</f>
        <v>0</v>
      </c>
      <c r="M71" s="395"/>
    </row>
    <row r="72" spans="1:13" ht="19.5" thickBot="1" x14ac:dyDescent="0.35">
      <c r="A72" s="283"/>
      <c r="B72" s="2"/>
      <c r="C72" s="114"/>
      <c r="D72" s="5"/>
      <c r="E72" s="87"/>
      <c r="F72" s="9"/>
      <c r="G72" s="114"/>
      <c r="H72" s="14"/>
      <c r="I72" s="96"/>
      <c r="J72" s="290" t="s">
        <v>21</v>
      </c>
      <c r="K72" s="291"/>
      <c r="L72" s="297"/>
      <c r="M72" s="395"/>
    </row>
    <row r="73" spans="1:13" ht="18.75" x14ac:dyDescent="0.3">
      <c r="A73" s="283"/>
      <c r="B73" s="2"/>
      <c r="C73" s="114"/>
      <c r="D73" s="5"/>
      <c r="E73" s="87"/>
      <c r="F73" s="9"/>
      <c r="G73" s="114"/>
      <c r="H73" s="14"/>
      <c r="I73" s="96"/>
      <c r="J73" s="398"/>
      <c r="K73" s="399"/>
      <c r="L73" s="399"/>
      <c r="M73" s="395"/>
    </row>
    <row r="74" spans="1:13" ht="18.75" x14ac:dyDescent="0.3">
      <c r="A74" s="283"/>
      <c r="B74" s="2"/>
      <c r="C74" s="114"/>
      <c r="D74" s="4"/>
      <c r="E74" s="87"/>
      <c r="F74" s="9"/>
      <c r="G74" s="114"/>
      <c r="H74" s="15"/>
      <c r="I74" s="96"/>
      <c r="J74" s="400"/>
      <c r="K74" s="310"/>
      <c r="L74" s="310"/>
      <c r="M74" s="395"/>
    </row>
    <row r="75" spans="1:13" ht="19.5" thickBot="1" x14ac:dyDescent="0.35">
      <c r="A75" s="283"/>
      <c r="B75" s="2"/>
      <c r="C75" s="114"/>
      <c r="D75" s="11"/>
      <c r="E75" s="88"/>
      <c r="F75" s="9"/>
      <c r="G75" s="114"/>
      <c r="H75" s="16"/>
      <c r="I75" s="97"/>
      <c r="J75" s="400"/>
      <c r="K75" s="310"/>
      <c r="L75" s="310"/>
      <c r="M75" s="395"/>
    </row>
    <row r="76" spans="1:13" ht="19.5" thickBot="1" x14ac:dyDescent="0.3">
      <c r="A76" s="284"/>
      <c r="B76" s="261" t="s">
        <v>10</v>
      </c>
      <c r="C76" s="262"/>
      <c r="D76" s="238">
        <f>SUM(D68:D75)</f>
        <v>3</v>
      </c>
      <c r="E76" s="237"/>
      <c r="F76" s="261" t="s">
        <v>10</v>
      </c>
      <c r="G76" s="262"/>
      <c r="H76" s="238">
        <f>SUM(H68:H75)</f>
        <v>0</v>
      </c>
      <c r="I76" s="242"/>
      <c r="J76" s="401"/>
      <c r="K76" s="402"/>
      <c r="L76" s="402"/>
      <c r="M76" s="396"/>
    </row>
    <row r="77" spans="1:13" ht="7.5" customHeight="1" thickBot="1" x14ac:dyDescent="0.3">
      <c r="A77" s="257"/>
      <c r="B77" s="100"/>
      <c r="C77" s="100"/>
      <c r="D77" s="244"/>
      <c r="E77" s="236"/>
      <c r="F77" s="100"/>
      <c r="G77" s="100"/>
      <c r="H77" s="244"/>
      <c r="I77" s="236"/>
      <c r="J77" s="102"/>
      <c r="K77" s="102"/>
      <c r="L77" s="102"/>
      <c r="M77" s="231"/>
    </row>
    <row r="78" spans="1:13" ht="19.5" thickBot="1" x14ac:dyDescent="0.3">
      <c r="A78" s="403" t="s">
        <v>133</v>
      </c>
      <c r="B78" s="404" t="s">
        <v>34</v>
      </c>
      <c r="C78" s="405"/>
      <c r="D78" s="406"/>
      <c r="E78" s="239"/>
      <c r="F78" s="407" t="s">
        <v>8</v>
      </c>
      <c r="G78" s="405"/>
      <c r="H78" s="406"/>
      <c r="I78" s="239"/>
      <c r="J78" s="404" t="s">
        <v>41</v>
      </c>
      <c r="K78" s="405"/>
      <c r="L78" s="405"/>
      <c r="M78" s="394" t="s">
        <v>133</v>
      </c>
    </row>
    <row r="79" spans="1:13" ht="18.75" x14ac:dyDescent="0.25">
      <c r="A79" s="283"/>
      <c r="B79" s="228" t="s">
        <v>0</v>
      </c>
      <c r="C79" s="229" t="s">
        <v>5</v>
      </c>
      <c r="D79" s="230" t="s">
        <v>4</v>
      </c>
      <c r="E79" s="83"/>
      <c r="F79" s="240" t="s">
        <v>0</v>
      </c>
      <c r="G79" s="229" t="s">
        <v>5</v>
      </c>
      <c r="H79" s="241" t="s">
        <v>4</v>
      </c>
      <c r="I79" s="83"/>
      <c r="J79" s="276"/>
      <c r="K79" s="277"/>
      <c r="L79" s="277"/>
      <c r="M79" s="395"/>
    </row>
    <row r="80" spans="1:13" ht="18.75" x14ac:dyDescent="0.3">
      <c r="A80" s="283"/>
      <c r="B80" s="31"/>
      <c r="C80" s="114"/>
      <c r="D80" s="33"/>
      <c r="E80" s="87"/>
      <c r="F80" s="28"/>
      <c r="G80" s="114"/>
      <c r="H80" s="14"/>
      <c r="I80" s="96"/>
      <c r="J80" s="276"/>
      <c r="K80" s="277"/>
      <c r="L80" s="277"/>
      <c r="M80" s="395"/>
    </row>
    <row r="81" spans="1:13" ht="18.75" x14ac:dyDescent="0.3">
      <c r="A81" s="283"/>
      <c r="B81" s="2"/>
      <c r="C81" s="114"/>
      <c r="D81" s="5"/>
      <c r="E81" s="87"/>
      <c r="F81" s="9"/>
      <c r="G81" s="114"/>
      <c r="H81" s="14"/>
      <c r="I81" s="96"/>
      <c r="J81" s="276"/>
      <c r="K81" s="277"/>
      <c r="L81" s="277"/>
      <c r="M81" s="395"/>
    </row>
    <row r="82" spans="1:13" ht="18.75" x14ac:dyDescent="0.3">
      <c r="A82" s="283"/>
      <c r="B82" s="2"/>
      <c r="C82" s="114"/>
      <c r="D82" s="5"/>
      <c r="E82" s="87"/>
      <c r="F82" s="9"/>
      <c r="G82" s="114"/>
      <c r="H82" s="14"/>
      <c r="I82" s="96"/>
      <c r="J82" s="276"/>
      <c r="K82" s="277"/>
      <c r="L82" s="277"/>
      <c r="M82" s="395"/>
    </row>
    <row r="83" spans="1:13" ht="18.75" x14ac:dyDescent="0.3">
      <c r="A83" s="283"/>
      <c r="B83" s="2"/>
      <c r="C83" s="114"/>
      <c r="D83" s="5"/>
      <c r="E83" s="87"/>
      <c r="F83" s="9"/>
      <c r="G83" s="114"/>
      <c r="H83" s="14"/>
      <c r="I83" s="96"/>
      <c r="J83" s="276"/>
      <c r="K83" s="277"/>
      <c r="L83" s="277"/>
      <c r="M83" s="395"/>
    </row>
    <row r="84" spans="1:13" ht="18.75" x14ac:dyDescent="0.3">
      <c r="A84" s="283"/>
      <c r="B84" s="2"/>
      <c r="C84" s="114"/>
      <c r="D84" s="5"/>
      <c r="E84" s="87"/>
      <c r="F84" s="9"/>
      <c r="G84" s="114"/>
      <c r="H84" s="14"/>
      <c r="I84" s="96"/>
      <c r="J84" s="276"/>
      <c r="K84" s="277"/>
      <c r="L84" s="277"/>
      <c r="M84" s="395"/>
    </row>
    <row r="85" spans="1:13" ht="18.75" x14ac:dyDescent="0.3">
      <c r="A85" s="283"/>
      <c r="B85" s="2"/>
      <c r="C85" s="114"/>
      <c r="D85" s="5"/>
      <c r="E85" s="87"/>
      <c r="F85" s="9"/>
      <c r="G85" s="114"/>
      <c r="H85" s="14"/>
      <c r="I85" s="96"/>
      <c r="J85" s="276"/>
      <c r="K85" s="277"/>
      <c r="L85" s="277"/>
      <c r="M85" s="395"/>
    </row>
    <row r="86" spans="1:13" ht="18.75" x14ac:dyDescent="0.3">
      <c r="A86" s="283"/>
      <c r="B86" s="2"/>
      <c r="C86" s="114"/>
      <c r="D86" s="4"/>
      <c r="E86" s="87"/>
      <c r="F86" s="9"/>
      <c r="G86" s="114"/>
      <c r="H86" s="15"/>
      <c r="I86" s="96"/>
      <c r="J86" s="276"/>
      <c r="K86" s="277"/>
      <c r="L86" s="277"/>
      <c r="M86" s="395"/>
    </row>
    <row r="87" spans="1:13" ht="19.5" thickBot="1" x14ac:dyDescent="0.35">
      <c r="A87" s="283"/>
      <c r="B87" s="2"/>
      <c r="C87" s="114"/>
      <c r="D87" s="11"/>
      <c r="E87" s="88"/>
      <c r="F87" s="9"/>
      <c r="G87" s="114"/>
      <c r="H87" s="16"/>
      <c r="I87" s="97"/>
      <c r="J87" s="276"/>
      <c r="K87" s="277"/>
      <c r="L87" s="277"/>
      <c r="M87" s="395"/>
    </row>
    <row r="88" spans="1:13" ht="19.5" thickBot="1" x14ac:dyDescent="0.3">
      <c r="A88" s="284"/>
      <c r="B88" s="261" t="s">
        <v>10</v>
      </c>
      <c r="C88" s="262"/>
      <c r="D88" s="70">
        <f>SUM(D80:D87)</f>
        <v>0</v>
      </c>
      <c r="E88" s="89"/>
      <c r="F88" s="261" t="s">
        <v>10</v>
      </c>
      <c r="G88" s="262"/>
      <c r="H88" s="70">
        <f>SUM(H80:H87)</f>
        <v>0</v>
      </c>
      <c r="I88" s="73"/>
      <c r="J88" s="279"/>
      <c r="K88" s="280"/>
      <c r="L88" s="280"/>
      <c r="M88" s="396"/>
    </row>
    <row r="89" spans="1:13" ht="7.5" customHeight="1" thickBot="1" x14ac:dyDescent="0.3">
      <c r="A89" s="98"/>
      <c r="B89" s="99"/>
      <c r="C89" s="100"/>
      <c r="D89" s="244"/>
      <c r="E89" s="101"/>
      <c r="F89" s="99"/>
      <c r="G89" s="100"/>
      <c r="H89" s="244"/>
      <c r="I89" s="101"/>
      <c r="J89" s="102"/>
      <c r="K89" s="102"/>
      <c r="L89" s="102"/>
      <c r="M89" s="102"/>
    </row>
    <row r="90" spans="1:13" ht="19.5" thickBot="1" x14ac:dyDescent="0.3">
      <c r="A90" s="104"/>
      <c r="B90" s="29"/>
      <c r="C90" s="105" t="s">
        <v>64</v>
      </c>
      <c r="D90" s="245">
        <f>SUM(D12:D18,H12:H18,L12:L18, D40,H40,L36,D29,H29,L25)</f>
        <v>0</v>
      </c>
      <c r="E90" s="90"/>
      <c r="F90" s="74"/>
      <c r="G90" s="105" t="s">
        <v>42</v>
      </c>
      <c r="H90" s="245">
        <f>(H76+D76+H64+D64+L59+L47+L71+H52+D52+D88+H88+D90-H91)</f>
        <v>0</v>
      </c>
      <c r="I90" s="90"/>
      <c r="J90" s="106" t="s">
        <v>43</v>
      </c>
      <c r="K90" s="74"/>
      <c r="L90" s="74"/>
      <c r="M90" s="74"/>
    </row>
    <row r="91" spans="1:13" ht="19.5" customHeight="1" thickBot="1" x14ac:dyDescent="0.3">
      <c r="A91" s="74"/>
      <c r="B91" s="109"/>
      <c r="C91" s="109"/>
      <c r="D91" s="113"/>
      <c r="E91" s="109"/>
      <c r="F91" s="74"/>
      <c r="G91" s="110" t="s">
        <v>22</v>
      </c>
      <c r="H91" s="111">
        <f>SUMIF(C33:C39,"BUS*",D33:D39)+SUMIF(G33:G39,"BUS*",H33:H39)+SUMIF(K33:K35,"BUS*",L33:L35)+SUMIF(C44:C51,"BUS*",D44:D51)+SUMIF(G44:G51,"BUS*",H44:H51)+SUMIF(K44:K46,"BUS*",L44:L46)+SUMIF(C56:C63,"BUS*",D56:D63)+SUMIF(G56:G63,"BUS*",H56:H63)+SUMIF(K56:K58,"BUS*",L56:L58)+SUMIF(C68:C75,"BUS*",D68:D75)+SUMIF(G68:G75,"BUS*",H68:H75)+SUMIF(K68:K70,"BUS*",L68:L70)+SUMIF(C22:C28,"BUS*",D22:D28)+SUMIF(G22:G28,"BUS*",H22:H28)+SUMIF(K22:K24,"BUS*",L22:L24)+SUMIF(C80:C87,"BUS*",D80:D87)+SUMIF(G80:G87,"BUS*",H80:H87)</f>
        <v>29.5</v>
      </c>
      <c r="I91" s="90"/>
      <c r="J91" s="74" t="s">
        <v>27</v>
      </c>
      <c r="K91" s="74"/>
      <c r="L91" s="74"/>
      <c r="M91" s="74"/>
    </row>
    <row r="92" spans="1:13" ht="19.5" thickBot="1" x14ac:dyDescent="0.3">
      <c r="A92" s="74"/>
      <c r="E92" s="109"/>
      <c r="F92" s="109"/>
      <c r="G92" s="110" t="s">
        <v>16</v>
      </c>
      <c r="H92" s="111">
        <f>SUM(D52,H52,L47,D64,H64,H76,D76,D88,H88,L71,L59,D90)</f>
        <v>29.5</v>
      </c>
      <c r="I92" s="90"/>
      <c r="J92" s="246"/>
      <c r="K92" s="74" t="s">
        <v>134</v>
      </c>
      <c r="L92" s="29"/>
      <c r="M92" s="29"/>
    </row>
    <row r="93" spans="1:13" hidden="1" x14ac:dyDescent="0.25"/>
  </sheetData>
  <sheetProtection algorithmName="SHA-512" hashValue="kjxv+CgA0+eYm0cFL+2Vw6w2zBxAY8zUHbYpjwwRV5PP3sYCkMDaQS3fxoURIhLYSLshkP62dk0WJsVwTqDRsQ==" saltValue="9/liOureG9hfiSoqAsnlAw==" spinCount="100000" sheet="1" objects="1" scenarios="1" selectLockedCells="1"/>
  <mergeCells count="66">
    <mergeCell ref="A1:M1"/>
    <mergeCell ref="A2:C2"/>
    <mergeCell ref="D2:M9"/>
    <mergeCell ref="A3:C3"/>
    <mergeCell ref="A4:C4"/>
    <mergeCell ref="A5:C5"/>
    <mergeCell ref="A11:A18"/>
    <mergeCell ref="M11:M18"/>
    <mergeCell ref="A31:A40"/>
    <mergeCell ref="B31:D31"/>
    <mergeCell ref="F31:H31"/>
    <mergeCell ref="J31:L31"/>
    <mergeCell ref="M31:M40"/>
    <mergeCell ref="J36:K36"/>
    <mergeCell ref="J37:L37"/>
    <mergeCell ref="J38:L40"/>
    <mergeCell ref="B40:C40"/>
    <mergeCell ref="F40:G40"/>
    <mergeCell ref="J20:L20"/>
    <mergeCell ref="M20:M29"/>
    <mergeCell ref="J25:K25"/>
    <mergeCell ref="J26:L26"/>
    <mergeCell ref="A42:A52"/>
    <mergeCell ref="B42:D42"/>
    <mergeCell ref="F42:H42"/>
    <mergeCell ref="B64:C64"/>
    <mergeCell ref="F64:G64"/>
    <mergeCell ref="F54:H54"/>
    <mergeCell ref="A54:A64"/>
    <mergeCell ref="B54:D54"/>
    <mergeCell ref="M42:M52"/>
    <mergeCell ref="J47:K47"/>
    <mergeCell ref="J48:L48"/>
    <mergeCell ref="J49:L52"/>
    <mergeCell ref="B52:C52"/>
    <mergeCell ref="F52:G52"/>
    <mergeCell ref="J42:L42"/>
    <mergeCell ref="J54:L54"/>
    <mergeCell ref="M54:M64"/>
    <mergeCell ref="J59:K59"/>
    <mergeCell ref="J60:L60"/>
    <mergeCell ref="J61:L64"/>
    <mergeCell ref="J66:L66"/>
    <mergeCell ref="M66:M76"/>
    <mergeCell ref="J71:K71"/>
    <mergeCell ref="J72:L72"/>
    <mergeCell ref="J73:L76"/>
    <mergeCell ref="J78:L78"/>
    <mergeCell ref="M78:M88"/>
    <mergeCell ref="J79:L88"/>
    <mergeCell ref="B88:C88"/>
    <mergeCell ref="F88:G88"/>
    <mergeCell ref="J27:L29"/>
    <mergeCell ref="F29:G29"/>
    <mergeCell ref="A20:A29"/>
    <mergeCell ref="B20:D20"/>
    <mergeCell ref="F20:H20"/>
    <mergeCell ref="B29:C29"/>
    <mergeCell ref="A78:A88"/>
    <mergeCell ref="B78:D78"/>
    <mergeCell ref="F78:H78"/>
    <mergeCell ref="A66:A76"/>
    <mergeCell ref="B66:D66"/>
    <mergeCell ref="F66:H66"/>
    <mergeCell ref="B76:C76"/>
    <mergeCell ref="F76:G76"/>
  </mergeCells>
  <conditionalFormatting sqref="C33">
    <cfRule type="containsText" dxfId="75" priority="73" operator="containsText" text="BUS Elective">
      <formula>NOT(ISERROR(SEARCH("BUS Elective",C33)))</formula>
    </cfRule>
    <cfRule type="containsText" dxfId="74" priority="74" operator="containsText" text="BUS Floating Core">
      <formula>NOT(ISERROR(SEARCH("BUS Floating Core",C33)))</formula>
    </cfRule>
    <cfRule type="containsText" dxfId="73" priority="75" operator="containsText" text="BUS Capstone">
      <formula>NOT(ISERROR(SEARCH("BUS Capstone",C33)))</formula>
    </cfRule>
    <cfRule type="containsText" dxfId="72" priority="76" operator="containsText" text="BUS Core">
      <formula>NOT(ISERROR(SEARCH("BUS Core",C33)))</formula>
    </cfRule>
  </conditionalFormatting>
  <conditionalFormatting sqref="C34:C39">
    <cfRule type="containsText" dxfId="71" priority="69" operator="containsText" text="BUS Elective">
      <formula>NOT(ISERROR(SEARCH("BUS Elective",C34)))</formula>
    </cfRule>
    <cfRule type="containsText" dxfId="70" priority="70" operator="containsText" text="BUS Floating Core">
      <formula>NOT(ISERROR(SEARCH("BUS Floating Core",C34)))</formula>
    </cfRule>
    <cfRule type="containsText" dxfId="69" priority="71" operator="containsText" text="BUS Capstone">
      <formula>NOT(ISERROR(SEARCH("BUS Capstone",C34)))</formula>
    </cfRule>
    <cfRule type="containsText" dxfId="68" priority="72" operator="containsText" text="BUS Core">
      <formula>NOT(ISERROR(SEARCH("BUS Core",C34)))</formula>
    </cfRule>
  </conditionalFormatting>
  <conditionalFormatting sqref="G33:G39">
    <cfRule type="containsText" dxfId="67" priority="65" operator="containsText" text="BUS Elective">
      <formula>NOT(ISERROR(SEARCH("BUS Elective",G33)))</formula>
    </cfRule>
    <cfRule type="containsText" dxfId="66" priority="66" operator="containsText" text="BUS Floating Core">
      <formula>NOT(ISERROR(SEARCH("BUS Floating Core",G33)))</formula>
    </cfRule>
    <cfRule type="containsText" dxfId="65" priority="67" operator="containsText" text="BUS Capstone">
      <formula>NOT(ISERROR(SEARCH("BUS Capstone",G33)))</formula>
    </cfRule>
    <cfRule type="containsText" dxfId="64" priority="68" operator="containsText" text="BUS Core">
      <formula>NOT(ISERROR(SEARCH("BUS Core",G33)))</formula>
    </cfRule>
  </conditionalFormatting>
  <conditionalFormatting sqref="K33:K35">
    <cfRule type="containsText" dxfId="63" priority="61" operator="containsText" text="BUS Elective">
      <formula>NOT(ISERROR(SEARCH("BUS Elective",K33)))</formula>
    </cfRule>
    <cfRule type="containsText" dxfId="62" priority="62" operator="containsText" text="BUS Floating Core">
      <formula>NOT(ISERROR(SEARCH("BUS Floating Core",K33)))</formula>
    </cfRule>
    <cfRule type="containsText" dxfId="61" priority="63" operator="containsText" text="BUS Capstone">
      <formula>NOT(ISERROR(SEARCH("BUS Capstone",K33)))</formula>
    </cfRule>
    <cfRule type="containsText" dxfId="60" priority="64" operator="containsText" text="BUS Core">
      <formula>NOT(ISERROR(SEARCH("BUS Core",K33)))</formula>
    </cfRule>
  </conditionalFormatting>
  <conditionalFormatting sqref="C44:C51">
    <cfRule type="containsText" dxfId="59" priority="57" operator="containsText" text="BUS Elective">
      <formula>NOT(ISERROR(SEARCH("BUS Elective",C44)))</formula>
    </cfRule>
    <cfRule type="containsText" dxfId="58" priority="58" operator="containsText" text="BUS Floating Core">
      <formula>NOT(ISERROR(SEARCH("BUS Floating Core",C44)))</formula>
    </cfRule>
    <cfRule type="containsText" dxfId="57" priority="59" operator="containsText" text="BUS Capstone">
      <formula>NOT(ISERROR(SEARCH("BUS Capstone",C44)))</formula>
    </cfRule>
    <cfRule type="containsText" dxfId="56" priority="60" operator="containsText" text="BUS Core">
      <formula>NOT(ISERROR(SEARCH("BUS Core",C44)))</formula>
    </cfRule>
  </conditionalFormatting>
  <conditionalFormatting sqref="G44:G51">
    <cfRule type="containsText" dxfId="55" priority="53" operator="containsText" text="BUS Elective">
      <formula>NOT(ISERROR(SEARCH("BUS Elective",G44)))</formula>
    </cfRule>
    <cfRule type="containsText" dxfId="54" priority="54" operator="containsText" text="BUS Floating Core">
      <formula>NOT(ISERROR(SEARCH("BUS Floating Core",G44)))</formula>
    </cfRule>
    <cfRule type="containsText" dxfId="53" priority="55" operator="containsText" text="BUS Capstone">
      <formula>NOT(ISERROR(SEARCH("BUS Capstone",G44)))</formula>
    </cfRule>
    <cfRule type="containsText" dxfId="52" priority="56" operator="containsText" text="BUS Core">
      <formula>NOT(ISERROR(SEARCH("BUS Core",G44)))</formula>
    </cfRule>
  </conditionalFormatting>
  <conditionalFormatting sqref="K44:K46">
    <cfRule type="containsText" dxfId="51" priority="49" operator="containsText" text="BUS Elective">
      <formula>NOT(ISERROR(SEARCH("BUS Elective",K44)))</formula>
    </cfRule>
    <cfRule type="containsText" dxfId="50" priority="50" operator="containsText" text="BUS Floating Core">
      <formula>NOT(ISERROR(SEARCH("BUS Floating Core",K44)))</formula>
    </cfRule>
    <cfRule type="containsText" dxfId="49" priority="51" operator="containsText" text="BUS Capstone">
      <formula>NOT(ISERROR(SEARCH("BUS Capstone",K44)))</formula>
    </cfRule>
    <cfRule type="containsText" dxfId="48" priority="52" operator="containsText" text="BUS Core">
      <formula>NOT(ISERROR(SEARCH("BUS Core",K44)))</formula>
    </cfRule>
  </conditionalFormatting>
  <conditionalFormatting sqref="C56:C63">
    <cfRule type="containsText" dxfId="47" priority="45" operator="containsText" text="BUS Elective">
      <formula>NOT(ISERROR(SEARCH("BUS Elective",C56)))</formula>
    </cfRule>
    <cfRule type="containsText" dxfId="46" priority="46" operator="containsText" text="BUS Floating Core">
      <formula>NOT(ISERROR(SEARCH("BUS Floating Core",C56)))</formula>
    </cfRule>
    <cfRule type="containsText" dxfId="45" priority="47" operator="containsText" text="BUS Capstone">
      <formula>NOT(ISERROR(SEARCH("BUS Capstone",C56)))</formula>
    </cfRule>
    <cfRule type="containsText" dxfId="44" priority="48" operator="containsText" text="BUS Core">
      <formula>NOT(ISERROR(SEARCH("BUS Core",C56)))</formula>
    </cfRule>
  </conditionalFormatting>
  <conditionalFormatting sqref="G56:G63">
    <cfRule type="containsText" dxfId="43" priority="41" operator="containsText" text="BUS Elective">
      <formula>NOT(ISERROR(SEARCH("BUS Elective",G56)))</formula>
    </cfRule>
    <cfRule type="containsText" dxfId="42" priority="42" operator="containsText" text="BUS Floating Core">
      <formula>NOT(ISERROR(SEARCH("BUS Floating Core",G56)))</formula>
    </cfRule>
    <cfRule type="containsText" dxfId="41" priority="43" operator="containsText" text="BUS Capstone">
      <formula>NOT(ISERROR(SEARCH("BUS Capstone",G56)))</formula>
    </cfRule>
    <cfRule type="containsText" dxfId="40" priority="44" operator="containsText" text="BUS Core">
      <formula>NOT(ISERROR(SEARCH("BUS Core",G56)))</formula>
    </cfRule>
  </conditionalFormatting>
  <conditionalFormatting sqref="K56:K58">
    <cfRule type="containsText" dxfId="39" priority="37" operator="containsText" text="BUS Elective">
      <formula>NOT(ISERROR(SEARCH("BUS Elective",K56)))</formula>
    </cfRule>
    <cfRule type="containsText" dxfId="38" priority="38" operator="containsText" text="BUS Floating Core">
      <formula>NOT(ISERROR(SEARCH("BUS Floating Core",K56)))</formula>
    </cfRule>
    <cfRule type="containsText" dxfId="37" priority="39" operator="containsText" text="BUS Capstone">
      <formula>NOT(ISERROR(SEARCH("BUS Capstone",K56)))</formula>
    </cfRule>
    <cfRule type="containsText" dxfId="36" priority="40" operator="containsText" text="BUS Core">
      <formula>NOT(ISERROR(SEARCH("BUS Core",K56)))</formula>
    </cfRule>
  </conditionalFormatting>
  <conditionalFormatting sqref="C68:C75">
    <cfRule type="containsText" dxfId="35" priority="33" operator="containsText" text="BUS Elective">
      <formula>NOT(ISERROR(SEARCH("BUS Elective",C68)))</formula>
    </cfRule>
    <cfRule type="containsText" dxfId="34" priority="34" operator="containsText" text="BUS Floating Core">
      <formula>NOT(ISERROR(SEARCH("BUS Floating Core",C68)))</formula>
    </cfRule>
    <cfRule type="containsText" dxfId="33" priority="35" operator="containsText" text="BUS Capstone">
      <formula>NOT(ISERROR(SEARCH("BUS Capstone",C68)))</formula>
    </cfRule>
    <cfRule type="containsText" dxfId="32" priority="36" operator="containsText" text="BUS Core">
      <formula>NOT(ISERROR(SEARCH("BUS Core",C68)))</formula>
    </cfRule>
  </conditionalFormatting>
  <conditionalFormatting sqref="G68:G75">
    <cfRule type="containsText" dxfId="31" priority="29" operator="containsText" text="BUS Elective">
      <formula>NOT(ISERROR(SEARCH("BUS Elective",G68)))</formula>
    </cfRule>
    <cfRule type="containsText" dxfId="30" priority="30" operator="containsText" text="BUS Floating Core">
      <formula>NOT(ISERROR(SEARCH("BUS Floating Core",G68)))</formula>
    </cfRule>
    <cfRule type="containsText" dxfId="29" priority="31" operator="containsText" text="BUS Capstone">
      <formula>NOT(ISERROR(SEARCH("BUS Capstone",G68)))</formula>
    </cfRule>
    <cfRule type="containsText" dxfId="28" priority="32" operator="containsText" text="BUS Core">
      <formula>NOT(ISERROR(SEARCH("BUS Core",G68)))</formula>
    </cfRule>
  </conditionalFormatting>
  <conditionalFormatting sqref="C80:C87">
    <cfRule type="containsText" dxfId="27" priority="25" operator="containsText" text="BUS Elective">
      <formula>NOT(ISERROR(SEARCH("BUS Elective",C80)))</formula>
    </cfRule>
    <cfRule type="containsText" dxfId="26" priority="26" operator="containsText" text="BUS Floating Core">
      <formula>NOT(ISERROR(SEARCH("BUS Floating Core",C80)))</formula>
    </cfRule>
    <cfRule type="containsText" dxfId="25" priority="27" operator="containsText" text="BUS Capstone">
      <formula>NOT(ISERROR(SEARCH("BUS Capstone",C80)))</formula>
    </cfRule>
    <cfRule type="containsText" dxfId="24" priority="28" operator="containsText" text="BUS Core">
      <formula>NOT(ISERROR(SEARCH("BUS Core",C80)))</formula>
    </cfRule>
  </conditionalFormatting>
  <conditionalFormatting sqref="G80:G87">
    <cfRule type="containsText" dxfId="23" priority="21" operator="containsText" text="BUS Elective">
      <formula>NOT(ISERROR(SEARCH("BUS Elective",G80)))</formula>
    </cfRule>
    <cfRule type="containsText" dxfId="22" priority="22" operator="containsText" text="BUS Floating Core">
      <formula>NOT(ISERROR(SEARCH("BUS Floating Core",G80)))</formula>
    </cfRule>
    <cfRule type="containsText" dxfId="21" priority="23" operator="containsText" text="BUS Capstone">
      <formula>NOT(ISERROR(SEARCH("BUS Capstone",G80)))</formula>
    </cfRule>
    <cfRule type="containsText" dxfId="20" priority="24" operator="containsText" text="BUS Core">
      <formula>NOT(ISERROR(SEARCH("BUS Core",G80)))</formula>
    </cfRule>
  </conditionalFormatting>
  <conditionalFormatting sqref="K68:K70">
    <cfRule type="containsText" dxfId="19" priority="17" operator="containsText" text="BUS Elective">
      <formula>NOT(ISERROR(SEARCH("BUS Elective",K68)))</formula>
    </cfRule>
    <cfRule type="containsText" dxfId="18" priority="18" operator="containsText" text="BUS Floating Core">
      <formula>NOT(ISERROR(SEARCH("BUS Floating Core",K68)))</formula>
    </cfRule>
    <cfRule type="containsText" dxfId="17" priority="19" operator="containsText" text="BUS Capstone">
      <formula>NOT(ISERROR(SEARCH("BUS Capstone",K68)))</formula>
    </cfRule>
    <cfRule type="containsText" dxfId="16" priority="20" operator="containsText" text="BUS Core">
      <formula>NOT(ISERROR(SEARCH("BUS Core",K68)))</formula>
    </cfRule>
  </conditionalFormatting>
  <conditionalFormatting sqref="C22">
    <cfRule type="containsText" dxfId="15" priority="13" operator="containsText" text="BUS Elective">
      <formula>NOT(ISERROR(SEARCH("BUS Elective",C22)))</formula>
    </cfRule>
    <cfRule type="containsText" dxfId="14" priority="14" operator="containsText" text="BUS Floating Core">
      <formula>NOT(ISERROR(SEARCH("BUS Floating Core",C22)))</formula>
    </cfRule>
    <cfRule type="containsText" dxfId="13" priority="15" operator="containsText" text="BUS Capstone">
      <formula>NOT(ISERROR(SEARCH("BUS Capstone",C22)))</formula>
    </cfRule>
    <cfRule type="containsText" dxfId="12" priority="16" operator="containsText" text="BUS Core">
      <formula>NOT(ISERROR(SEARCH("BUS Core",C22)))</formula>
    </cfRule>
  </conditionalFormatting>
  <conditionalFormatting sqref="C23:C28">
    <cfRule type="containsText" dxfId="11" priority="9" operator="containsText" text="BUS Elective">
      <formula>NOT(ISERROR(SEARCH("BUS Elective",C23)))</formula>
    </cfRule>
    <cfRule type="containsText" dxfId="10" priority="10" operator="containsText" text="BUS Floating Core">
      <formula>NOT(ISERROR(SEARCH("BUS Floating Core",C23)))</formula>
    </cfRule>
    <cfRule type="containsText" dxfId="9" priority="11" operator="containsText" text="BUS Capstone">
      <formula>NOT(ISERROR(SEARCH("BUS Capstone",C23)))</formula>
    </cfRule>
    <cfRule type="containsText" dxfId="8" priority="12" operator="containsText" text="BUS Core">
      <formula>NOT(ISERROR(SEARCH("BUS Core",C23)))</formula>
    </cfRule>
  </conditionalFormatting>
  <conditionalFormatting sqref="G22:G28">
    <cfRule type="containsText" dxfId="7" priority="5" operator="containsText" text="BUS Elective">
      <formula>NOT(ISERROR(SEARCH("BUS Elective",G22)))</formula>
    </cfRule>
    <cfRule type="containsText" dxfId="6" priority="6" operator="containsText" text="BUS Floating Core">
      <formula>NOT(ISERROR(SEARCH("BUS Floating Core",G22)))</formula>
    </cfRule>
    <cfRule type="containsText" dxfId="5" priority="7" operator="containsText" text="BUS Capstone">
      <formula>NOT(ISERROR(SEARCH("BUS Capstone",G22)))</formula>
    </cfRule>
    <cfRule type="containsText" dxfId="4" priority="8" operator="containsText" text="BUS Core">
      <formula>NOT(ISERROR(SEARCH("BUS Core",G22)))</formula>
    </cfRule>
  </conditionalFormatting>
  <conditionalFormatting sqref="K22:K24">
    <cfRule type="containsText" dxfId="3" priority="1" operator="containsText" text="BUS Elective">
      <formula>NOT(ISERROR(SEARCH("BUS Elective",K22)))</formula>
    </cfRule>
    <cfRule type="containsText" dxfId="2" priority="2" operator="containsText" text="BUS Floating Core">
      <formula>NOT(ISERROR(SEARCH("BUS Floating Core",K22)))</formula>
    </cfRule>
    <cfRule type="containsText" dxfId="1" priority="3" operator="containsText" text="BUS Capstone">
      <formula>NOT(ISERROR(SEARCH("BUS Capstone",K22)))</formula>
    </cfRule>
    <cfRule type="containsText" dxfId="0" priority="4" operator="containsText" text="BUS Core">
      <formula>NOT(ISERROR(SEARCH("BUS Core",K22)))</formula>
    </cfRule>
  </conditionalFormatting>
  <dataValidations count="3">
    <dataValidation type="list" errorStyle="information" allowBlank="1" showInputMessage="1" showErrorMessage="1" errorTitle="Attention" error="These cells are designed for your customization.  Use the drop down list to select how the course meets your requirements." promptTitle="Select Credit Type:" prompt="These cells are designed for your customization.  Use the drop down list to select the type of credit you received for this course " sqref="G12:G18 K12:K18 C13:C18">
      <formula1>Type</formula1>
    </dataValidation>
    <dataValidation type="list" errorStyle="information" allowBlank="1" showInputMessage="1" showErrorMessage="1" errorTitle="Special Note" error="These cells are designed for your customization.  If possible use the drop down list to select how the course meets your requirements, otherwise you may type your own." promptTitle="Select Requirement Type:" prompt="These cells are designed for your customization.  Use the drop down list to select how the course meets your requirements, or create your own category. " sqref="G56:G63 G68:G75 C68:C75 K33:K35 C44:C51 K44:K46 C56:C63 K56:K58 G33:G39 G44:G51 C33:C39 G80:G87 C80:C87 K68:K70 K22:K24 G22:G28 C22:C28">
      <formula1>Requirement</formula1>
    </dataValidation>
    <dataValidation type="list" errorStyle="information" allowBlank="1" showInputMessage="1" showErrorMessage="1" errorTitle="Attention" error="Please use the drop down list to select how the course meets your requirements.  If no option is appropraite please leave this cell blank." promptTitle="Select Credit Type:" prompt="These cells are designed for your customization.  Use the drop down list to select the type of credit you received for this course." sqref="C12">
      <formula1>Type</formula1>
    </dataValidation>
  </dataValidations>
  <pageMargins left="0.7" right="0.7" top="0.75" bottom="0.75" header="0.3" footer="0.3"/>
  <pageSetup scale="4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PDP Course Planning Tool</vt:lpstr>
      <vt:lpstr>BBA Degree Checklist</vt:lpstr>
      <vt:lpstr>PDP Course Plan 5 year</vt:lpstr>
      <vt:lpstr>Hide</vt:lpstr>
      <vt:lpstr>Dual Degree</vt:lpstr>
      <vt:lpstr>'Dual Degree'!Print_Area</vt:lpstr>
      <vt:lpstr>'PDP Course Plan 5 year'!Print_Area</vt:lpstr>
      <vt:lpstr>'PDP Course Planning Tool'!Print_Area</vt:lpstr>
      <vt:lpstr>Requirement</vt:lpstr>
      <vt:lpstr>Type</vt:lpstr>
    </vt:vector>
  </TitlesOfParts>
  <Company>University of Michigan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Ross School of Business</dc:creator>
  <cp:lastModifiedBy>Matthew Turner - Ross School of Business</cp:lastModifiedBy>
  <cp:lastPrinted>2017-04-19T18:43:50Z</cp:lastPrinted>
  <dcterms:created xsi:type="dcterms:W3CDTF">2012-07-16T13:14:58Z</dcterms:created>
  <dcterms:modified xsi:type="dcterms:W3CDTF">2017-10-12T15:23:57Z</dcterms:modified>
</cp:coreProperties>
</file>